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<sst xmlns="http://schemas.openxmlformats.org/spreadsheetml/2006/main" count="129" uniqueCount="128">
  <si>
    <t>№п/п</t>
  </si>
  <si>
    <t>Наименование объектов жилого фонда</t>
  </si>
  <si>
    <t>Текущий ремонт жилых помещений</t>
  </si>
  <si>
    <t>Общая площадь  жилых помещений                   м2</t>
  </si>
  <si>
    <t>ул Кирова д36</t>
  </si>
  <si>
    <t>ул Кирова д42</t>
  </si>
  <si>
    <t>ул Кирова д44</t>
  </si>
  <si>
    <t>ул Кирова д46</t>
  </si>
  <si>
    <t>ул Кирова д46/1</t>
  </si>
  <si>
    <t>ул Кирова д46/2</t>
  </si>
  <si>
    <t>ул К Маркса  д46</t>
  </si>
  <si>
    <t>ул К Маркса  д50</t>
  </si>
  <si>
    <t>ул К Маркса  д50А</t>
  </si>
  <si>
    <t>ул К Маркса  д50Б</t>
  </si>
  <si>
    <t>ул К Маркса  д52</t>
  </si>
  <si>
    <t>ул К Маркса  д54</t>
  </si>
  <si>
    <t>ул Кирова д40А</t>
  </si>
  <si>
    <t>ИТОГО:</t>
  </si>
  <si>
    <t>ул В Косоротова д1</t>
  </si>
  <si>
    <t>ул В Косоротова д11</t>
  </si>
  <si>
    <t>ул В Косоротова д3</t>
  </si>
  <si>
    <t>ул В Косоротова д3А</t>
  </si>
  <si>
    <t>ул В Косоротова д5</t>
  </si>
  <si>
    <t>ул В Косоротова д5А</t>
  </si>
  <si>
    <t>ул В Косоротова д7</t>
  </si>
  <si>
    <t>ул В Косоротова д7А</t>
  </si>
  <si>
    <t>ул В Косоротова д9</t>
  </si>
  <si>
    <t>ул В Косоротова д 9А</t>
  </si>
  <si>
    <t>ул Ленина д23</t>
  </si>
  <si>
    <t>ул Ленина д25</t>
  </si>
  <si>
    <t>ул Ленина д27</t>
  </si>
  <si>
    <t>ул Ленина д29</t>
  </si>
  <si>
    <t>ул Ленина д29А</t>
  </si>
  <si>
    <t>ул Ленина д31</t>
  </si>
  <si>
    <t>ул Ленина д33</t>
  </si>
  <si>
    <t>ул Ленина д37</t>
  </si>
  <si>
    <t>ул Ленина д37А</t>
  </si>
  <si>
    <t>Пуховский переулок д28</t>
  </si>
  <si>
    <t>Пуховский переулок д30</t>
  </si>
  <si>
    <t>ул Ленина д47</t>
  </si>
  <si>
    <t>Красная д7</t>
  </si>
  <si>
    <t>Красная д9</t>
  </si>
  <si>
    <t>ул 5 -е Июля д14</t>
  </si>
  <si>
    <t>ул 5 -е Июля д2</t>
  </si>
  <si>
    <t>1 квартал</t>
  </si>
  <si>
    <t>январь</t>
  </si>
  <si>
    <t>февраль</t>
  </si>
  <si>
    <t>март</t>
  </si>
  <si>
    <t>за 1 квартал</t>
  </si>
  <si>
    <t>2 квартал</t>
  </si>
  <si>
    <t>апрель</t>
  </si>
  <si>
    <t>май</t>
  </si>
  <si>
    <t>июнь</t>
  </si>
  <si>
    <t>за 6 месяцев</t>
  </si>
  <si>
    <t>июль</t>
  </si>
  <si>
    <t>август</t>
  </si>
  <si>
    <t>сентябрь</t>
  </si>
  <si>
    <t>за 9 месяцев</t>
  </si>
  <si>
    <t>октябрь</t>
  </si>
  <si>
    <t>ул Благой Ключ д101</t>
  </si>
  <si>
    <t>ул Благой Ключ д105</t>
  </si>
  <si>
    <t>ул Благой Ключ д107</t>
  </si>
  <si>
    <t>ул Благой Ключ д109</t>
  </si>
  <si>
    <t>ул Благой Ключ д111</t>
  </si>
  <si>
    <t>ул Благой Ключ д42</t>
  </si>
  <si>
    <t>ул Благой Ключ д44</t>
  </si>
  <si>
    <t>ул Благой Ключ д46</t>
  </si>
  <si>
    <t>ул Благой Ключ д48</t>
  </si>
  <si>
    <t>ул Благой Ключ д50</t>
  </si>
  <si>
    <t>ул Благой Ключ д53/2 (общ)</t>
  </si>
  <si>
    <t>ул Благой Ключ д53/4 (общ)</t>
  </si>
  <si>
    <t>ул Благой Ключ д53</t>
  </si>
  <si>
    <t>ул Благой Ключ д58</t>
  </si>
  <si>
    <t>ул Благой Ключ д95</t>
  </si>
  <si>
    <t>ул Большая д3</t>
  </si>
  <si>
    <t>ул Большая д7</t>
  </si>
  <si>
    <t>ул Журавлиная д2</t>
  </si>
  <si>
    <t>ул Крутой Дол д5</t>
  </si>
  <si>
    <t>ул Крутой Дол д1</t>
  </si>
  <si>
    <t>ул Крутой Дол д11</t>
  </si>
  <si>
    <t>ул Крутой Дол д13</t>
  </si>
  <si>
    <t>ул Крутой Дол д2</t>
  </si>
  <si>
    <t>ул Крутой Дол д4</t>
  </si>
  <si>
    <t>ул Крутой Дол д6</t>
  </si>
  <si>
    <t>ул Крутой Дол д8</t>
  </si>
  <si>
    <t>ул Крутой Дол д9</t>
  </si>
  <si>
    <t>ул Революционная д4</t>
  </si>
  <si>
    <t>ул Садовая д16</t>
  </si>
  <si>
    <t>ул Садовая д17</t>
  </si>
  <si>
    <t>ул Садовая д18</t>
  </si>
  <si>
    <t>ул Садовая д19</t>
  </si>
  <si>
    <t>ул Садовая д20</t>
  </si>
  <si>
    <t>ул Садовая д21</t>
  </si>
  <si>
    <t>ул Садовая д23</t>
  </si>
  <si>
    <t>ул Садовая д24</t>
  </si>
  <si>
    <t>ул Садовая д30</t>
  </si>
  <si>
    <t>ул Садовая д31</t>
  </si>
  <si>
    <t>ул Садовая д4</t>
  </si>
  <si>
    <t>ул Садовая д5</t>
  </si>
  <si>
    <t>ул Садовая д6</t>
  </si>
  <si>
    <t>ул Спортивная д45</t>
  </si>
  <si>
    <t>ул Спортивная д47</t>
  </si>
  <si>
    <t>ул Спортивная д49</t>
  </si>
  <si>
    <t>ул Спортивная д51</t>
  </si>
  <si>
    <t>ул Трудовые резервы д7</t>
  </si>
  <si>
    <t>ул Цеховая д1</t>
  </si>
  <si>
    <t>ул Цеховая д3</t>
  </si>
  <si>
    <t>ул Челябинская д1</t>
  </si>
  <si>
    <t>ул Челябинская д11</t>
  </si>
  <si>
    <t>ул Челябинская д15</t>
  </si>
  <si>
    <t>ул Челябинская д3</t>
  </si>
  <si>
    <t>ул Челябинская д5</t>
  </si>
  <si>
    <t>ул Челябинская д7</t>
  </si>
  <si>
    <t>ноябрь</t>
  </si>
  <si>
    <t>декабрь</t>
  </si>
  <si>
    <t>ул Ленина д35</t>
  </si>
  <si>
    <t>ул Благой Ключ д53/1 (общ)</t>
  </si>
  <si>
    <t>ул Кирова д 50</t>
  </si>
  <si>
    <t>Крутой Дол д3</t>
  </si>
  <si>
    <t>ВСЕГО:</t>
  </si>
  <si>
    <t>Текущий ремонт  2руб на 1м2 жилой пл.</t>
  </si>
  <si>
    <t>Выполнение текущего ремонта  жилфонда  на 2013г поРЭУ Жилсервис</t>
  </si>
  <si>
    <t>Непредвиденные работы  10% от текущего ремонта  руб</t>
  </si>
  <si>
    <t>2013г</t>
  </si>
  <si>
    <t xml:space="preserve"> </t>
  </si>
  <si>
    <t>Текущий ремонт  жилых помещений на 2013г. начисление</t>
  </si>
  <si>
    <t>План текущего ремонта жилых помещений на 2013г</t>
  </si>
  <si>
    <t>План текущего ремонта жилых помещений всего с непредвиденными на 2013г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</si>
</sst>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2"/>
    </font>
    <font>
      <b/>
      <sz val="11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/>
    </xf>
    <xf numFmtId="0" fontId="3" fillId="6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6" fillId="6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44" fontId="1" fillId="0" borderId="1" xfId="15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3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4" sqref="H4"/>
    </sheetView>
  </sheetViews>
  <sheetFormatPr defaultColWidth="9.00390625" defaultRowHeight="12.75"/>
  <cols>
    <col min="1" max="1" width="5.625" style="0" customWidth="1"/>
    <col min="2" max="2" width="18.875" style="0" customWidth="1"/>
    <col min="3" max="3" width="9.625" style="0" bestFit="1" customWidth="1"/>
    <col min="9" max="9" width="7.125" style="0" customWidth="1"/>
    <col min="10" max="10" width="8.00390625" style="0" customWidth="1"/>
    <col min="11" max="11" width="7.00390625" style="0" customWidth="1"/>
    <col min="12" max="12" width="7.875" style="0" customWidth="1"/>
    <col min="13" max="13" width="6.875" style="0" customWidth="1"/>
    <col min="14" max="14" width="8.125" style="0" customWidth="1"/>
    <col min="15" max="15" width="6.75390625" style="0" customWidth="1"/>
    <col min="24" max="24" width="15.625" style="0" customWidth="1"/>
  </cols>
  <sheetData>
    <row r="2" spans="1:24" ht="36.75" customHeight="1">
      <c r="A2" s="51" t="s">
        <v>121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.75" customHeight="1">
      <c r="A3" s="49" t="s">
        <v>0</v>
      </c>
      <c r="B3" s="49" t="s">
        <v>1</v>
      </c>
      <c r="C3" s="52" t="s">
        <v>2</v>
      </c>
      <c r="D3" s="52"/>
      <c r="E3" s="52"/>
      <c r="F3" s="52"/>
      <c r="G3" s="52"/>
      <c r="H3" s="52"/>
      <c r="I3" s="53" t="s">
        <v>44</v>
      </c>
      <c r="J3" s="54"/>
      <c r="K3" s="54"/>
      <c r="L3" s="55"/>
      <c r="M3" s="56" t="s">
        <v>49</v>
      </c>
      <c r="N3" s="57"/>
      <c r="O3" s="58"/>
      <c r="P3" s="1"/>
      <c r="Q3" s="1"/>
      <c r="R3" s="1"/>
      <c r="S3" s="1"/>
      <c r="T3" s="1"/>
      <c r="U3" s="1"/>
      <c r="V3" s="1"/>
      <c r="W3" s="1"/>
      <c r="X3" s="8"/>
    </row>
    <row r="4" spans="1:24" ht="114.75" customHeight="1">
      <c r="A4" s="50"/>
      <c r="B4" s="50"/>
      <c r="C4" s="3" t="s">
        <v>3</v>
      </c>
      <c r="D4" s="3" t="s">
        <v>120</v>
      </c>
      <c r="E4" s="3" t="s">
        <v>122</v>
      </c>
      <c r="F4" s="12" t="s">
        <v>125</v>
      </c>
      <c r="G4" s="11" t="s">
        <v>126</v>
      </c>
      <c r="H4" s="11" t="s">
        <v>127</v>
      </c>
      <c r="I4" s="4" t="s">
        <v>45</v>
      </c>
      <c r="J4" s="4" t="s">
        <v>46</v>
      </c>
      <c r="K4" s="4" t="s">
        <v>47</v>
      </c>
      <c r="L4" s="14" t="s">
        <v>48</v>
      </c>
      <c r="M4" s="2" t="s">
        <v>50</v>
      </c>
      <c r="N4" s="2" t="s">
        <v>51</v>
      </c>
      <c r="O4" s="2" t="s">
        <v>52</v>
      </c>
      <c r="P4" s="7" t="s">
        <v>53</v>
      </c>
      <c r="Q4" s="2" t="s">
        <v>54</v>
      </c>
      <c r="R4" s="2" t="s">
        <v>55</v>
      </c>
      <c r="S4" s="2" t="s">
        <v>56</v>
      </c>
      <c r="T4" s="7" t="s">
        <v>57</v>
      </c>
      <c r="U4" s="2" t="s">
        <v>58</v>
      </c>
      <c r="V4" s="2" t="s">
        <v>113</v>
      </c>
      <c r="W4" s="2" t="s">
        <v>114</v>
      </c>
      <c r="X4" s="7" t="s">
        <v>123</v>
      </c>
    </row>
    <row r="5" spans="1:24" ht="24.75" customHeight="1">
      <c r="A5" s="37">
        <v>1</v>
      </c>
      <c r="B5" s="45" t="s">
        <v>4</v>
      </c>
      <c r="C5" s="40">
        <v>5108.1</v>
      </c>
      <c r="D5" s="27">
        <f aca="true" t="shared" si="0" ref="D5:D45">C5*2*12</f>
        <v>122594.40000000001</v>
      </c>
      <c r="E5" s="26">
        <f>D5*0.1</f>
        <v>12259.440000000002</v>
      </c>
      <c r="F5" s="28">
        <f aca="true" t="shared" si="1" ref="F5:F45">D5-E5</f>
        <v>110334.96</v>
      </c>
      <c r="G5" s="29"/>
      <c r="H5" s="29"/>
      <c r="I5" s="5"/>
      <c r="J5" s="1"/>
      <c r="K5" s="6"/>
      <c r="L5" s="8">
        <f aca="true" t="shared" si="2" ref="L5:L45">I5+J5+K5</f>
        <v>0</v>
      </c>
      <c r="M5" s="6">
        <v>7043</v>
      </c>
      <c r="N5" s="6"/>
      <c r="O5" s="1"/>
      <c r="P5" s="8">
        <f>L5+M5+N5+O5</f>
        <v>7043</v>
      </c>
      <c r="Q5" s="1">
        <v>5957</v>
      </c>
      <c r="R5" s="31">
        <v>10963</v>
      </c>
      <c r="S5" s="6">
        <v>13596</v>
      </c>
      <c r="T5" s="9">
        <f>P5+Q5+R5+S5</f>
        <v>37559</v>
      </c>
      <c r="U5" s="1">
        <v>6048</v>
      </c>
      <c r="V5" s="1"/>
      <c r="W5" s="1">
        <v>3107</v>
      </c>
      <c r="X5" s="13">
        <f>T5+U5+V5+W5</f>
        <v>46714</v>
      </c>
    </row>
    <row r="6" spans="1:24" ht="30" customHeight="1">
      <c r="A6" s="37">
        <v>2</v>
      </c>
      <c r="B6" s="45" t="s">
        <v>5</v>
      </c>
      <c r="C6" s="40">
        <v>2190.2</v>
      </c>
      <c r="D6" s="27">
        <f t="shared" si="0"/>
        <v>52564.799999999996</v>
      </c>
      <c r="E6" s="26">
        <f aca="true" t="shared" si="3" ref="E6:E45">D6*0.1</f>
        <v>5256.48</v>
      </c>
      <c r="F6" s="28">
        <f t="shared" si="1"/>
        <v>47308.31999999999</v>
      </c>
      <c r="G6" s="29"/>
      <c r="H6" s="29"/>
      <c r="I6" s="6">
        <v>770</v>
      </c>
      <c r="J6" s="6"/>
      <c r="K6" s="6"/>
      <c r="L6" s="8">
        <f t="shared" si="2"/>
        <v>770</v>
      </c>
      <c r="M6" s="6">
        <v>2280</v>
      </c>
      <c r="N6" s="6"/>
      <c r="O6" s="6"/>
      <c r="P6" s="8">
        <f aca="true" t="shared" si="4" ref="P6:P14">L6+M6+N6+O6</f>
        <v>3050</v>
      </c>
      <c r="Q6" s="6">
        <v>3944</v>
      </c>
      <c r="R6" s="32"/>
      <c r="S6" s="6"/>
      <c r="T6" s="9">
        <f aca="true" t="shared" si="5" ref="T6:T13">P6+Q6+R6+S6</f>
        <v>6994</v>
      </c>
      <c r="U6" s="6"/>
      <c r="V6" s="6"/>
      <c r="W6" s="6"/>
      <c r="X6" s="13">
        <f aca="true" t="shared" si="6" ref="X6:X22">T6+U6+V6+W6</f>
        <v>6994</v>
      </c>
    </row>
    <row r="7" spans="1:24" ht="27.75" customHeight="1">
      <c r="A7" s="37">
        <v>3</v>
      </c>
      <c r="B7" s="45" t="s">
        <v>6</v>
      </c>
      <c r="C7" s="40">
        <v>2273.7</v>
      </c>
      <c r="D7" s="27">
        <f t="shared" si="0"/>
        <v>54568.799999999996</v>
      </c>
      <c r="E7" s="26">
        <f t="shared" si="3"/>
        <v>5456.88</v>
      </c>
      <c r="F7" s="28">
        <f t="shared" si="1"/>
        <v>49111.92</v>
      </c>
      <c r="G7" s="29"/>
      <c r="H7" s="29"/>
      <c r="I7" s="6">
        <v>21339</v>
      </c>
      <c r="J7" s="6"/>
      <c r="K7" s="6"/>
      <c r="L7" s="8">
        <f t="shared" si="2"/>
        <v>21339</v>
      </c>
      <c r="M7" s="6">
        <v>1786</v>
      </c>
      <c r="N7" s="6"/>
      <c r="O7" s="6"/>
      <c r="P7" s="8">
        <f t="shared" si="4"/>
        <v>23125</v>
      </c>
      <c r="Q7" s="6">
        <v>19980</v>
      </c>
      <c r="R7" s="32"/>
      <c r="S7" s="6">
        <v>12160</v>
      </c>
      <c r="T7" s="9">
        <f t="shared" si="5"/>
        <v>55265</v>
      </c>
      <c r="U7" s="6"/>
      <c r="V7" s="6"/>
      <c r="W7" s="6">
        <v>2110</v>
      </c>
      <c r="X7" s="13">
        <f t="shared" si="6"/>
        <v>57375</v>
      </c>
    </row>
    <row r="8" spans="1:24" ht="24" customHeight="1">
      <c r="A8" s="37">
        <v>4</v>
      </c>
      <c r="B8" s="45" t="s">
        <v>7</v>
      </c>
      <c r="C8" s="40">
        <v>2154</v>
      </c>
      <c r="D8" s="27">
        <f t="shared" si="0"/>
        <v>51696</v>
      </c>
      <c r="E8" s="26">
        <f t="shared" si="3"/>
        <v>5169.6</v>
      </c>
      <c r="F8" s="28">
        <f t="shared" si="1"/>
        <v>46526.4</v>
      </c>
      <c r="G8" s="29"/>
      <c r="H8" s="29"/>
      <c r="I8" s="6">
        <v>1224</v>
      </c>
      <c r="J8" s="6"/>
      <c r="K8" s="6"/>
      <c r="L8" s="8">
        <f t="shared" si="2"/>
        <v>1224</v>
      </c>
      <c r="M8" s="6"/>
      <c r="N8" s="6"/>
      <c r="O8" s="6"/>
      <c r="P8" s="8">
        <f t="shared" si="4"/>
        <v>1224</v>
      </c>
      <c r="Q8" s="6">
        <v>2297</v>
      </c>
      <c r="R8" s="32"/>
      <c r="S8" s="6">
        <v>19607</v>
      </c>
      <c r="T8" s="9">
        <f t="shared" si="5"/>
        <v>23128</v>
      </c>
      <c r="U8" s="6"/>
      <c r="V8" s="6"/>
      <c r="W8" s="6">
        <v>13710</v>
      </c>
      <c r="X8" s="13">
        <f t="shared" si="6"/>
        <v>36838</v>
      </c>
    </row>
    <row r="9" spans="1:24" ht="25.5" customHeight="1">
      <c r="A9" s="37">
        <v>5</v>
      </c>
      <c r="B9" s="45" t="s">
        <v>8</v>
      </c>
      <c r="C9" s="40">
        <v>2885.8</v>
      </c>
      <c r="D9" s="27">
        <f t="shared" si="0"/>
        <v>69259.20000000001</v>
      </c>
      <c r="E9" s="26">
        <f t="shared" si="3"/>
        <v>6925.920000000002</v>
      </c>
      <c r="F9" s="28">
        <f t="shared" si="1"/>
        <v>62333.28000000001</v>
      </c>
      <c r="G9" s="29"/>
      <c r="H9" s="29"/>
      <c r="I9" s="6"/>
      <c r="J9" s="6">
        <v>23062</v>
      </c>
      <c r="K9" s="6">
        <v>107980</v>
      </c>
      <c r="L9" s="8">
        <f t="shared" si="2"/>
        <v>131042</v>
      </c>
      <c r="M9" s="6"/>
      <c r="N9" s="6">
        <v>113452</v>
      </c>
      <c r="O9" s="6"/>
      <c r="P9" s="8">
        <f t="shared" si="4"/>
        <v>244494</v>
      </c>
      <c r="Q9" s="6">
        <v>1242</v>
      </c>
      <c r="R9" s="32">
        <v>8103</v>
      </c>
      <c r="S9" s="6"/>
      <c r="T9" s="9">
        <f t="shared" si="5"/>
        <v>253839</v>
      </c>
      <c r="U9" s="6"/>
      <c r="V9" s="6"/>
      <c r="W9" s="6">
        <v>1962</v>
      </c>
      <c r="X9" s="13">
        <f t="shared" si="6"/>
        <v>255801</v>
      </c>
    </row>
    <row r="10" spans="1:24" ht="24.75" customHeight="1">
      <c r="A10" s="37">
        <v>6</v>
      </c>
      <c r="B10" s="45" t="s">
        <v>9</v>
      </c>
      <c r="C10" s="40">
        <v>2900.8</v>
      </c>
      <c r="D10" s="27">
        <f t="shared" si="0"/>
        <v>69619.20000000001</v>
      </c>
      <c r="E10" s="26">
        <f t="shared" si="3"/>
        <v>6961.920000000002</v>
      </c>
      <c r="F10" s="28">
        <f t="shared" si="1"/>
        <v>62657.28000000001</v>
      </c>
      <c r="G10" s="29"/>
      <c r="H10" s="29"/>
      <c r="I10" s="6">
        <v>5180</v>
      </c>
      <c r="J10" s="6">
        <v>23062</v>
      </c>
      <c r="K10" s="6">
        <v>2757</v>
      </c>
      <c r="L10" s="8">
        <f t="shared" si="2"/>
        <v>30999</v>
      </c>
      <c r="M10" s="6"/>
      <c r="N10" s="6">
        <v>210350</v>
      </c>
      <c r="O10" s="6"/>
      <c r="P10" s="8">
        <f t="shared" si="4"/>
        <v>241349</v>
      </c>
      <c r="Q10" s="6">
        <v>782</v>
      </c>
      <c r="R10" s="32">
        <v>8103</v>
      </c>
      <c r="S10" s="6">
        <v>7853</v>
      </c>
      <c r="T10" s="9">
        <f t="shared" si="5"/>
        <v>258087</v>
      </c>
      <c r="U10" s="6"/>
      <c r="V10" s="6"/>
      <c r="W10" s="6">
        <v>534</v>
      </c>
      <c r="X10" s="13">
        <f t="shared" si="6"/>
        <v>258621</v>
      </c>
    </row>
    <row r="11" spans="1:24" ht="24.75" customHeight="1">
      <c r="A11" s="37">
        <v>7</v>
      </c>
      <c r="B11" s="45" t="s">
        <v>117</v>
      </c>
      <c r="C11" s="40">
        <v>2364.5</v>
      </c>
      <c r="D11" s="27">
        <f t="shared" si="0"/>
        <v>56748</v>
      </c>
      <c r="E11" s="26">
        <f t="shared" si="3"/>
        <v>5674.8</v>
      </c>
      <c r="F11" s="28">
        <f t="shared" si="1"/>
        <v>51073.2</v>
      </c>
      <c r="G11" s="29"/>
      <c r="H11" s="29"/>
      <c r="I11" s="6">
        <v>1649</v>
      </c>
      <c r="J11" s="6"/>
      <c r="K11" s="6"/>
      <c r="L11" s="8">
        <f t="shared" si="2"/>
        <v>1649</v>
      </c>
      <c r="M11" s="6"/>
      <c r="N11" s="6"/>
      <c r="O11" s="6"/>
      <c r="P11" s="8">
        <f t="shared" si="4"/>
        <v>1649</v>
      </c>
      <c r="Q11" s="6">
        <v>205</v>
      </c>
      <c r="R11" s="32">
        <v>1217</v>
      </c>
      <c r="S11" s="6">
        <v>4096</v>
      </c>
      <c r="T11" s="9">
        <f t="shared" si="5"/>
        <v>7167</v>
      </c>
      <c r="U11" s="6"/>
      <c r="V11" s="6"/>
      <c r="W11" s="6">
        <v>3640</v>
      </c>
      <c r="X11" s="13">
        <f t="shared" si="6"/>
        <v>10807</v>
      </c>
    </row>
    <row r="12" spans="1:24" ht="24" customHeight="1">
      <c r="A12" s="37">
        <v>8</v>
      </c>
      <c r="B12" s="45" t="s">
        <v>10</v>
      </c>
      <c r="C12" s="40">
        <v>4341.4</v>
      </c>
      <c r="D12" s="27">
        <f t="shared" si="0"/>
        <v>104193.59999999999</v>
      </c>
      <c r="E12" s="26">
        <f t="shared" si="3"/>
        <v>10419.36</v>
      </c>
      <c r="F12" s="28">
        <f t="shared" si="1"/>
        <v>93774.23999999999</v>
      </c>
      <c r="G12" s="29"/>
      <c r="H12" s="29"/>
      <c r="I12" s="6">
        <v>1742</v>
      </c>
      <c r="J12" s="6"/>
      <c r="K12" s="6"/>
      <c r="L12" s="8">
        <f t="shared" si="2"/>
        <v>1742</v>
      </c>
      <c r="M12" s="6">
        <v>4469</v>
      </c>
      <c r="N12" s="6"/>
      <c r="O12" s="6"/>
      <c r="P12" s="8">
        <f t="shared" si="4"/>
        <v>6211</v>
      </c>
      <c r="Q12" s="6">
        <v>8182</v>
      </c>
      <c r="R12" s="32">
        <v>2330</v>
      </c>
      <c r="S12" s="6">
        <v>9734</v>
      </c>
      <c r="T12" s="9">
        <f t="shared" si="5"/>
        <v>26457</v>
      </c>
      <c r="U12" s="6"/>
      <c r="V12" s="6"/>
      <c r="W12" s="6">
        <v>3804</v>
      </c>
      <c r="X12" s="13">
        <f t="shared" si="6"/>
        <v>30261</v>
      </c>
    </row>
    <row r="13" spans="1:25" ht="27" customHeight="1">
      <c r="A13" s="37">
        <v>9</v>
      </c>
      <c r="B13" s="45" t="s">
        <v>11</v>
      </c>
      <c r="C13" s="40">
        <v>5604.2</v>
      </c>
      <c r="D13" s="27">
        <f t="shared" si="0"/>
        <v>134500.8</v>
      </c>
      <c r="E13" s="26">
        <f t="shared" si="3"/>
        <v>13450.08</v>
      </c>
      <c r="F13" s="28">
        <f t="shared" si="1"/>
        <v>121050.71999999999</v>
      </c>
      <c r="G13" s="29"/>
      <c r="H13" s="29"/>
      <c r="I13" s="6">
        <v>12530</v>
      </c>
      <c r="J13" s="6"/>
      <c r="K13" s="6"/>
      <c r="L13" s="8">
        <f t="shared" si="2"/>
        <v>12530</v>
      </c>
      <c r="M13" s="6">
        <v>14101</v>
      </c>
      <c r="N13" s="6"/>
      <c r="O13" s="6"/>
      <c r="P13" s="8">
        <f t="shared" si="4"/>
        <v>26631</v>
      </c>
      <c r="Q13" s="6">
        <v>32026</v>
      </c>
      <c r="R13" s="32">
        <v>229</v>
      </c>
      <c r="S13" s="6">
        <v>11684</v>
      </c>
      <c r="T13" s="9">
        <f t="shared" si="5"/>
        <v>70570</v>
      </c>
      <c r="U13" s="6">
        <v>1308</v>
      </c>
      <c r="V13" s="6"/>
      <c r="W13" s="6">
        <v>30442</v>
      </c>
      <c r="X13" s="13">
        <f t="shared" si="6"/>
        <v>102320</v>
      </c>
      <c r="Y13" s="47"/>
    </row>
    <row r="14" spans="1:24" ht="30.75" customHeight="1">
      <c r="A14" s="37">
        <v>10</v>
      </c>
      <c r="B14" s="45" t="s">
        <v>12</v>
      </c>
      <c r="C14" s="40">
        <v>3154</v>
      </c>
      <c r="D14" s="27">
        <f t="shared" si="0"/>
        <v>75696</v>
      </c>
      <c r="E14" s="26">
        <f t="shared" si="3"/>
        <v>7569.6</v>
      </c>
      <c r="F14" s="28">
        <f t="shared" si="1"/>
        <v>68126.4</v>
      </c>
      <c r="G14" s="29"/>
      <c r="H14" s="29"/>
      <c r="I14" s="6"/>
      <c r="J14" s="6"/>
      <c r="K14" s="6"/>
      <c r="L14" s="8">
        <f t="shared" si="2"/>
        <v>0</v>
      </c>
      <c r="M14" s="6">
        <v>1266</v>
      </c>
      <c r="N14" s="6"/>
      <c r="O14" s="6"/>
      <c r="P14" s="8">
        <f t="shared" si="4"/>
        <v>1266</v>
      </c>
      <c r="Q14" s="6">
        <v>1462</v>
      </c>
      <c r="R14" s="32"/>
      <c r="S14" s="6"/>
      <c r="T14" s="9">
        <f aca="true" t="shared" si="7" ref="T14:T45">P14+Q14+R14+S14</f>
        <v>2728</v>
      </c>
      <c r="U14" s="6"/>
      <c r="V14" s="6"/>
      <c r="W14" s="6">
        <v>2640</v>
      </c>
      <c r="X14" s="13">
        <f t="shared" si="6"/>
        <v>5368</v>
      </c>
    </row>
    <row r="15" spans="1:24" ht="37.5" customHeight="1">
      <c r="A15" s="37">
        <v>11</v>
      </c>
      <c r="B15" s="45" t="s">
        <v>13</v>
      </c>
      <c r="C15" s="40">
        <v>3076.1</v>
      </c>
      <c r="D15" s="27">
        <f t="shared" si="0"/>
        <v>73826.4</v>
      </c>
      <c r="E15" s="26">
        <f t="shared" si="3"/>
        <v>7382.639999999999</v>
      </c>
      <c r="F15" s="28">
        <f t="shared" si="1"/>
        <v>66443.76</v>
      </c>
      <c r="G15" s="29"/>
      <c r="H15" s="29"/>
      <c r="I15" s="6"/>
      <c r="J15" s="6"/>
      <c r="K15" s="6"/>
      <c r="L15" s="8">
        <f t="shared" si="2"/>
        <v>0</v>
      </c>
      <c r="M15" s="6">
        <v>7509</v>
      </c>
      <c r="N15" s="6"/>
      <c r="O15" s="6"/>
      <c r="P15" s="8">
        <f aca="true" t="shared" si="8" ref="P15:P22">L15+M15+N15+O15</f>
        <v>7509</v>
      </c>
      <c r="Q15" s="6">
        <v>617</v>
      </c>
      <c r="R15" s="32"/>
      <c r="S15" s="6"/>
      <c r="T15" s="9">
        <f t="shared" si="7"/>
        <v>8126</v>
      </c>
      <c r="U15" s="6"/>
      <c r="V15" s="6"/>
      <c r="W15" s="6">
        <v>6854</v>
      </c>
      <c r="X15" s="13">
        <f t="shared" si="6"/>
        <v>14980</v>
      </c>
    </row>
    <row r="16" spans="1:24" ht="33" customHeight="1">
      <c r="A16" s="37">
        <v>12</v>
      </c>
      <c r="B16" s="45" t="s">
        <v>14</v>
      </c>
      <c r="C16" s="41">
        <v>2268.6</v>
      </c>
      <c r="D16" s="27">
        <f t="shared" si="0"/>
        <v>54446.399999999994</v>
      </c>
      <c r="E16" s="26">
        <f t="shared" si="3"/>
        <v>5444.639999999999</v>
      </c>
      <c r="F16" s="28">
        <f t="shared" si="1"/>
        <v>49001.759999999995</v>
      </c>
      <c r="G16" s="29"/>
      <c r="H16" s="29"/>
      <c r="I16" s="6">
        <v>249</v>
      </c>
      <c r="J16" s="6"/>
      <c r="K16" s="6"/>
      <c r="L16" s="8">
        <f t="shared" si="2"/>
        <v>249</v>
      </c>
      <c r="M16" s="6"/>
      <c r="N16" s="6"/>
      <c r="O16" s="6"/>
      <c r="P16" s="8">
        <f t="shared" si="8"/>
        <v>249</v>
      </c>
      <c r="Q16" s="6">
        <v>2130</v>
      </c>
      <c r="R16" s="32">
        <v>29160</v>
      </c>
      <c r="S16" s="6">
        <v>2881</v>
      </c>
      <c r="T16" s="9">
        <f t="shared" si="7"/>
        <v>34420</v>
      </c>
      <c r="U16" s="6">
        <v>514</v>
      </c>
      <c r="V16" s="6"/>
      <c r="W16" s="6"/>
      <c r="X16" s="13">
        <f t="shared" si="6"/>
        <v>34934</v>
      </c>
    </row>
    <row r="17" spans="1:24" ht="28.5" customHeight="1">
      <c r="A17" s="37">
        <v>13</v>
      </c>
      <c r="B17" s="45" t="s">
        <v>15</v>
      </c>
      <c r="C17" s="40">
        <v>3480.8</v>
      </c>
      <c r="D17" s="27">
        <f t="shared" si="0"/>
        <v>83539.20000000001</v>
      </c>
      <c r="E17" s="26">
        <f t="shared" si="3"/>
        <v>8353.920000000002</v>
      </c>
      <c r="F17" s="28">
        <f t="shared" si="1"/>
        <v>75185.28000000001</v>
      </c>
      <c r="G17" s="29"/>
      <c r="H17" s="29"/>
      <c r="I17" s="6">
        <v>12390</v>
      </c>
      <c r="J17" s="6"/>
      <c r="K17" s="6"/>
      <c r="L17" s="8">
        <f t="shared" si="2"/>
        <v>12390</v>
      </c>
      <c r="M17" s="6">
        <v>15065</v>
      </c>
      <c r="N17" s="6"/>
      <c r="O17" s="6"/>
      <c r="P17" s="8">
        <f t="shared" si="8"/>
        <v>27455</v>
      </c>
      <c r="Q17" s="6">
        <v>10753</v>
      </c>
      <c r="R17" s="32">
        <v>310</v>
      </c>
      <c r="S17" s="6">
        <v>15136</v>
      </c>
      <c r="T17" s="9">
        <f t="shared" si="7"/>
        <v>53654</v>
      </c>
      <c r="U17" s="6">
        <v>5608</v>
      </c>
      <c r="V17" s="6"/>
      <c r="W17" s="6">
        <v>14560</v>
      </c>
      <c r="X17" s="13">
        <f t="shared" si="6"/>
        <v>73822</v>
      </c>
    </row>
    <row r="18" spans="1:24" ht="25.5" customHeight="1">
      <c r="A18" s="37">
        <v>14</v>
      </c>
      <c r="B18" s="45" t="s">
        <v>16</v>
      </c>
      <c r="C18" s="40">
        <v>2715.4</v>
      </c>
      <c r="D18" s="27">
        <f t="shared" si="0"/>
        <v>65169.600000000006</v>
      </c>
      <c r="E18" s="26">
        <f t="shared" si="3"/>
        <v>6516.960000000001</v>
      </c>
      <c r="F18" s="28">
        <f t="shared" si="1"/>
        <v>58652.64000000001</v>
      </c>
      <c r="G18" s="29"/>
      <c r="H18" s="29"/>
      <c r="I18" s="6">
        <v>13804</v>
      </c>
      <c r="J18" s="6"/>
      <c r="K18" s="6">
        <v>16655</v>
      </c>
      <c r="L18" s="8">
        <f t="shared" si="2"/>
        <v>30459</v>
      </c>
      <c r="M18" s="6">
        <v>3369</v>
      </c>
      <c r="N18" s="6"/>
      <c r="O18" s="6"/>
      <c r="P18" s="8">
        <f t="shared" si="8"/>
        <v>33828</v>
      </c>
      <c r="Q18" s="6">
        <v>6473</v>
      </c>
      <c r="R18" s="32">
        <v>128560</v>
      </c>
      <c r="S18" s="6">
        <v>16907</v>
      </c>
      <c r="T18" s="9">
        <f t="shared" si="7"/>
        <v>185768</v>
      </c>
      <c r="U18" s="6"/>
      <c r="V18" s="6"/>
      <c r="W18" s="6"/>
      <c r="X18" s="13">
        <f t="shared" si="6"/>
        <v>185768</v>
      </c>
    </row>
    <row r="19" spans="1:24" ht="27" customHeight="1">
      <c r="A19" s="37">
        <v>15</v>
      </c>
      <c r="B19" s="45" t="s">
        <v>37</v>
      </c>
      <c r="C19" s="40">
        <v>252.7</v>
      </c>
      <c r="D19" s="27">
        <f t="shared" si="0"/>
        <v>6064.799999999999</v>
      </c>
      <c r="E19" s="26">
        <f t="shared" si="3"/>
        <v>606.4799999999999</v>
      </c>
      <c r="F19" s="28">
        <f t="shared" si="1"/>
        <v>5458.32</v>
      </c>
      <c r="G19" s="30"/>
      <c r="H19" s="29"/>
      <c r="I19" s="6">
        <v>3700</v>
      </c>
      <c r="J19" s="6">
        <v>34396</v>
      </c>
      <c r="K19" s="6"/>
      <c r="L19" s="8">
        <f t="shared" si="2"/>
        <v>38096</v>
      </c>
      <c r="M19" s="6">
        <v>1041</v>
      </c>
      <c r="N19" s="6"/>
      <c r="O19" s="6"/>
      <c r="P19" s="8">
        <f t="shared" si="8"/>
        <v>39137</v>
      </c>
      <c r="Q19" s="6">
        <v>4289</v>
      </c>
      <c r="R19" s="32"/>
      <c r="S19" s="6"/>
      <c r="T19" s="9">
        <f t="shared" si="7"/>
        <v>43426</v>
      </c>
      <c r="U19" s="6"/>
      <c r="V19" s="6"/>
      <c r="W19" s="6"/>
      <c r="X19" s="13">
        <f t="shared" si="6"/>
        <v>43426</v>
      </c>
    </row>
    <row r="20" spans="1:24" ht="26.25" customHeight="1">
      <c r="A20" s="37">
        <v>16</v>
      </c>
      <c r="B20" s="45" t="s">
        <v>38</v>
      </c>
      <c r="C20" s="40">
        <v>385.9</v>
      </c>
      <c r="D20" s="27">
        <f t="shared" si="0"/>
        <v>9261.599999999999</v>
      </c>
      <c r="E20" s="26">
        <f t="shared" si="3"/>
        <v>926.1599999999999</v>
      </c>
      <c r="F20" s="28">
        <f t="shared" si="1"/>
        <v>8335.439999999999</v>
      </c>
      <c r="G20" s="29"/>
      <c r="H20" s="29"/>
      <c r="I20" s="6">
        <v>1136</v>
      </c>
      <c r="J20" s="6">
        <v>36207</v>
      </c>
      <c r="K20" s="6"/>
      <c r="L20" s="8">
        <f t="shared" si="2"/>
        <v>37343</v>
      </c>
      <c r="M20" s="6">
        <v>995</v>
      </c>
      <c r="N20" s="6"/>
      <c r="O20" s="6"/>
      <c r="P20" s="8">
        <f t="shared" si="8"/>
        <v>38338</v>
      </c>
      <c r="Q20" s="6">
        <v>1705</v>
      </c>
      <c r="R20" s="32"/>
      <c r="S20" s="6"/>
      <c r="T20" s="9">
        <f t="shared" si="7"/>
        <v>40043</v>
      </c>
      <c r="U20" s="6"/>
      <c r="V20" s="6"/>
      <c r="W20" s="6"/>
      <c r="X20" s="13">
        <f t="shared" si="6"/>
        <v>40043</v>
      </c>
    </row>
    <row r="21" spans="1:24" ht="28.5" customHeight="1">
      <c r="A21" s="37">
        <v>18</v>
      </c>
      <c r="B21" s="45" t="s">
        <v>39</v>
      </c>
      <c r="C21" s="40">
        <v>2543.1</v>
      </c>
      <c r="D21" s="27">
        <f t="shared" si="0"/>
        <v>61034.399999999994</v>
      </c>
      <c r="E21" s="26">
        <f t="shared" si="3"/>
        <v>6103.44</v>
      </c>
      <c r="F21" s="28">
        <f t="shared" si="1"/>
        <v>54930.95999999999</v>
      </c>
      <c r="G21" s="29"/>
      <c r="H21" s="29"/>
      <c r="I21" s="6"/>
      <c r="J21" s="6"/>
      <c r="K21" s="6"/>
      <c r="L21" s="8">
        <f t="shared" si="2"/>
        <v>0</v>
      </c>
      <c r="M21" s="6">
        <v>2053</v>
      </c>
      <c r="N21" s="6"/>
      <c r="O21" s="6"/>
      <c r="P21" s="8">
        <f t="shared" si="8"/>
        <v>2053</v>
      </c>
      <c r="Q21" s="6"/>
      <c r="R21" s="32"/>
      <c r="S21" s="6"/>
      <c r="T21" s="9">
        <f t="shared" si="7"/>
        <v>2053</v>
      </c>
      <c r="U21" s="6"/>
      <c r="V21" s="6"/>
      <c r="W21" s="6">
        <v>7766</v>
      </c>
      <c r="X21" s="13">
        <f t="shared" si="6"/>
        <v>9819</v>
      </c>
    </row>
    <row r="22" spans="1:24" ht="25.5" customHeight="1">
      <c r="A22" s="37">
        <v>19</v>
      </c>
      <c r="B22" s="45" t="s">
        <v>40</v>
      </c>
      <c r="C22" s="40">
        <v>303.5</v>
      </c>
      <c r="D22" s="27">
        <f t="shared" si="0"/>
        <v>7284</v>
      </c>
      <c r="E22" s="26">
        <f t="shared" si="3"/>
        <v>728.4000000000001</v>
      </c>
      <c r="F22" s="28">
        <f t="shared" si="1"/>
        <v>6555.6</v>
      </c>
      <c r="G22" s="29"/>
      <c r="H22" s="29"/>
      <c r="I22" s="6"/>
      <c r="J22" s="6"/>
      <c r="K22" s="6"/>
      <c r="L22" s="8">
        <f t="shared" si="2"/>
        <v>0</v>
      </c>
      <c r="M22" s="6"/>
      <c r="N22" s="6"/>
      <c r="O22" s="6"/>
      <c r="P22" s="8">
        <f t="shared" si="8"/>
        <v>0</v>
      </c>
      <c r="Q22" s="6">
        <v>176</v>
      </c>
      <c r="R22" s="32"/>
      <c r="S22" s="6"/>
      <c r="T22" s="9">
        <f t="shared" si="7"/>
        <v>176</v>
      </c>
      <c r="U22" s="6"/>
      <c r="V22" s="6"/>
      <c r="W22" s="6">
        <v>250</v>
      </c>
      <c r="X22" s="13">
        <f t="shared" si="6"/>
        <v>426</v>
      </c>
    </row>
    <row r="23" spans="1:24" ht="25.5" customHeight="1">
      <c r="A23" s="37">
        <v>20</v>
      </c>
      <c r="B23" s="45" t="s">
        <v>41</v>
      </c>
      <c r="C23" s="40">
        <v>302.8</v>
      </c>
      <c r="D23" s="27">
        <f t="shared" si="0"/>
        <v>7267.200000000001</v>
      </c>
      <c r="E23" s="26">
        <f t="shared" si="3"/>
        <v>726.7200000000001</v>
      </c>
      <c r="F23" s="28">
        <f t="shared" si="1"/>
        <v>6540.4800000000005</v>
      </c>
      <c r="G23" s="29"/>
      <c r="H23" s="29"/>
      <c r="I23" s="6"/>
      <c r="J23" s="6"/>
      <c r="K23" s="6"/>
      <c r="L23" s="8">
        <f t="shared" si="2"/>
        <v>0</v>
      </c>
      <c r="M23" s="6"/>
      <c r="N23" s="6"/>
      <c r="O23" s="6"/>
      <c r="P23" s="8">
        <f aca="true" t="shared" si="9" ref="P23:P28">L23+M23+N23+O23</f>
        <v>0</v>
      </c>
      <c r="Q23" s="6">
        <v>176</v>
      </c>
      <c r="R23" s="32"/>
      <c r="S23" s="6"/>
      <c r="T23" s="9">
        <f t="shared" si="7"/>
        <v>176</v>
      </c>
      <c r="U23" s="6"/>
      <c r="V23" s="6"/>
      <c r="W23" s="6"/>
      <c r="X23" s="13">
        <f aca="true" t="shared" si="10" ref="X23:X39">T23+U23+V23+W23</f>
        <v>176</v>
      </c>
    </row>
    <row r="24" spans="1:24" ht="25.5" customHeight="1">
      <c r="A24" s="37">
        <v>21</v>
      </c>
      <c r="B24" s="45" t="s">
        <v>18</v>
      </c>
      <c r="C24" s="40">
        <v>3334.8</v>
      </c>
      <c r="D24" s="27">
        <f t="shared" si="0"/>
        <v>80035.20000000001</v>
      </c>
      <c r="E24" s="26">
        <f t="shared" si="3"/>
        <v>8003.520000000001</v>
      </c>
      <c r="F24" s="28">
        <f t="shared" si="1"/>
        <v>72031.68000000001</v>
      </c>
      <c r="G24" s="29"/>
      <c r="H24" s="29"/>
      <c r="I24" s="6">
        <v>3394</v>
      </c>
      <c r="J24" s="6"/>
      <c r="K24" s="6"/>
      <c r="L24" s="8">
        <f t="shared" si="2"/>
        <v>3394</v>
      </c>
      <c r="M24" s="6">
        <v>9868</v>
      </c>
      <c r="N24" s="6"/>
      <c r="O24" s="6"/>
      <c r="P24" s="8">
        <f t="shared" si="9"/>
        <v>13262</v>
      </c>
      <c r="Q24" s="6">
        <v>10819</v>
      </c>
      <c r="R24" s="32"/>
      <c r="S24" s="6">
        <v>22623</v>
      </c>
      <c r="T24" s="9">
        <f t="shared" si="7"/>
        <v>46704</v>
      </c>
      <c r="U24" s="6"/>
      <c r="V24" s="6">
        <v>47841</v>
      </c>
      <c r="W24" s="6">
        <v>5581</v>
      </c>
      <c r="X24" s="13">
        <f t="shared" si="10"/>
        <v>100126</v>
      </c>
    </row>
    <row r="25" spans="1:24" ht="25.5" customHeight="1">
      <c r="A25" s="37">
        <v>22</v>
      </c>
      <c r="B25" s="45" t="s">
        <v>19</v>
      </c>
      <c r="C25" s="40">
        <v>3084.2</v>
      </c>
      <c r="D25" s="27">
        <f t="shared" si="0"/>
        <v>74020.79999999999</v>
      </c>
      <c r="E25" s="26">
        <f t="shared" si="3"/>
        <v>7402.079999999999</v>
      </c>
      <c r="F25" s="28">
        <f t="shared" si="1"/>
        <v>66618.71999999999</v>
      </c>
      <c r="G25" s="29"/>
      <c r="H25" s="29"/>
      <c r="I25" s="6">
        <v>2302</v>
      </c>
      <c r="J25" s="6"/>
      <c r="K25" s="6"/>
      <c r="L25" s="8">
        <f t="shared" si="2"/>
        <v>2302</v>
      </c>
      <c r="M25" s="6">
        <v>21564</v>
      </c>
      <c r="N25" s="6"/>
      <c r="O25" s="6"/>
      <c r="P25" s="8">
        <f t="shared" si="9"/>
        <v>23866</v>
      </c>
      <c r="Q25" s="6">
        <v>21194</v>
      </c>
      <c r="R25" s="32">
        <v>3163</v>
      </c>
      <c r="S25" s="6">
        <v>753</v>
      </c>
      <c r="T25" s="9">
        <f t="shared" si="7"/>
        <v>48976</v>
      </c>
      <c r="U25" s="6">
        <v>7208</v>
      </c>
      <c r="V25" s="6"/>
      <c r="W25" s="6">
        <v>2301</v>
      </c>
      <c r="X25" s="13">
        <f t="shared" si="10"/>
        <v>58485</v>
      </c>
    </row>
    <row r="26" spans="1:24" ht="21.75" customHeight="1">
      <c r="A26" s="37">
        <v>23</v>
      </c>
      <c r="B26" s="45" t="s">
        <v>20</v>
      </c>
      <c r="C26" s="40">
        <v>3353.1</v>
      </c>
      <c r="D26" s="27">
        <f t="shared" si="0"/>
        <v>80474.4</v>
      </c>
      <c r="E26" s="26">
        <f t="shared" si="3"/>
        <v>8047.44</v>
      </c>
      <c r="F26" s="28">
        <f t="shared" si="1"/>
        <v>72426.95999999999</v>
      </c>
      <c r="G26" s="29"/>
      <c r="H26" s="29"/>
      <c r="I26" s="6">
        <v>371</v>
      </c>
      <c r="J26" s="6"/>
      <c r="K26" s="6"/>
      <c r="L26" s="8">
        <f t="shared" si="2"/>
        <v>371</v>
      </c>
      <c r="M26" s="6">
        <v>10252</v>
      </c>
      <c r="N26" s="6"/>
      <c r="O26" s="6"/>
      <c r="P26" s="8">
        <f t="shared" si="9"/>
        <v>10623</v>
      </c>
      <c r="Q26" s="6">
        <v>1228</v>
      </c>
      <c r="R26" s="32"/>
      <c r="S26" s="6">
        <v>26718</v>
      </c>
      <c r="T26" s="9">
        <f t="shared" si="7"/>
        <v>38569</v>
      </c>
      <c r="U26" s="6"/>
      <c r="V26" s="6"/>
      <c r="W26" s="6">
        <v>264</v>
      </c>
      <c r="X26" s="13">
        <f t="shared" si="10"/>
        <v>38833</v>
      </c>
    </row>
    <row r="27" spans="1:24" ht="29.25" customHeight="1">
      <c r="A27" s="37">
        <v>24</v>
      </c>
      <c r="B27" s="45" t="s">
        <v>21</v>
      </c>
      <c r="C27" s="40">
        <v>1324.2</v>
      </c>
      <c r="D27" s="27">
        <f t="shared" si="0"/>
        <v>31780.800000000003</v>
      </c>
      <c r="E27" s="26">
        <f t="shared" si="3"/>
        <v>3178.0800000000004</v>
      </c>
      <c r="F27" s="28">
        <f t="shared" si="1"/>
        <v>28602.72</v>
      </c>
      <c r="G27" s="29"/>
      <c r="H27" s="29"/>
      <c r="I27" s="6"/>
      <c r="J27" s="6"/>
      <c r="K27" s="6"/>
      <c r="L27" s="8">
        <f t="shared" si="2"/>
        <v>0</v>
      </c>
      <c r="M27" s="6">
        <v>1080</v>
      </c>
      <c r="N27" s="6"/>
      <c r="O27" s="6"/>
      <c r="P27" s="8">
        <f t="shared" si="9"/>
        <v>1080</v>
      </c>
      <c r="Q27" s="6">
        <v>639</v>
      </c>
      <c r="R27" s="32"/>
      <c r="S27" s="6">
        <v>11285</v>
      </c>
      <c r="T27" s="9">
        <f t="shared" si="7"/>
        <v>13004</v>
      </c>
      <c r="U27" s="6"/>
      <c r="V27" s="6"/>
      <c r="W27" s="6">
        <v>534</v>
      </c>
      <c r="X27" s="13">
        <f t="shared" si="10"/>
        <v>13538</v>
      </c>
    </row>
    <row r="28" spans="1:24" ht="24.75" customHeight="1">
      <c r="A28" s="37">
        <v>25</v>
      </c>
      <c r="B28" s="45" t="s">
        <v>22</v>
      </c>
      <c r="C28" s="40">
        <v>3288.3</v>
      </c>
      <c r="D28" s="27">
        <f t="shared" si="0"/>
        <v>78919.20000000001</v>
      </c>
      <c r="E28" s="26">
        <f t="shared" si="3"/>
        <v>7891.920000000002</v>
      </c>
      <c r="F28" s="28">
        <f t="shared" si="1"/>
        <v>71027.28000000001</v>
      </c>
      <c r="G28" s="29"/>
      <c r="H28" s="29"/>
      <c r="I28" s="6">
        <v>6348</v>
      </c>
      <c r="J28" s="6"/>
      <c r="K28" s="6"/>
      <c r="L28" s="8">
        <f t="shared" si="2"/>
        <v>6348</v>
      </c>
      <c r="M28" s="6">
        <v>18554</v>
      </c>
      <c r="N28" s="6"/>
      <c r="O28" s="6"/>
      <c r="P28" s="8">
        <f t="shared" si="9"/>
        <v>24902</v>
      </c>
      <c r="Q28" s="6">
        <v>8613</v>
      </c>
      <c r="R28" s="32">
        <v>3140</v>
      </c>
      <c r="S28" s="6">
        <v>39510</v>
      </c>
      <c r="T28" s="9">
        <f t="shared" si="7"/>
        <v>76165</v>
      </c>
      <c r="U28" s="6"/>
      <c r="V28" s="6"/>
      <c r="W28" s="6">
        <v>2708</v>
      </c>
      <c r="X28" s="13">
        <f t="shared" si="10"/>
        <v>78873</v>
      </c>
    </row>
    <row r="29" spans="1:24" ht="24.75" customHeight="1">
      <c r="A29" s="37">
        <v>26</v>
      </c>
      <c r="B29" s="45" t="s">
        <v>23</v>
      </c>
      <c r="C29" s="40">
        <v>1306.9</v>
      </c>
      <c r="D29" s="27">
        <f t="shared" si="0"/>
        <v>31365.600000000002</v>
      </c>
      <c r="E29" s="26">
        <f t="shared" si="3"/>
        <v>3136.5600000000004</v>
      </c>
      <c r="F29" s="28">
        <f t="shared" si="1"/>
        <v>28229.04</v>
      </c>
      <c r="G29" s="29"/>
      <c r="H29" s="29"/>
      <c r="I29" s="6">
        <v>764</v>
      </c>
      <c r="J29" s="6">
        <v>11532</v>
      </c>
      <c r="K29" s="6"/>
      <c r="L29" s="8">
        <f t="shared" si="2"/>
        <v>12296</v>
      </c>
      <c r="M29" s="6">
        <v>643</v>
      </c>
      <c r="N29" s="6"/>
      <c r="O29" s="6">
        <v>100298</v>
      </c>
      <c r="P29" s="8">
        <f aca="true" t="shared" si="11" ref="P29:P45">L29+M29+N29+O29</f>
        <v>113237</v>
      </c>
      <c r="Q29" s="6">
        <v>9736</v>
      </c>
      <c r="R29" s="32">
        <v>1865</v>
      </c>
      <c r="S29" s="6"/>
      <c r="T29" s="9">
        <f t="shared" si="7"/>
        <v>124838</v>
      </c>
      <c r="U29" s="6">
        <v>1270</v>
      </c>
      <c r="V29" s="6"/>
      <c r="W29" s="6"/>
      <c r="X29" s="13">
        <f t="shared" si="10"/>
        <v>126108</v>
      </c>
    </row>
    <row r="30" spans="1:24" ht="22.5" customHeight="1">
      <c r="A30" s="37">
        <v>27</v>
      </c>
      <c r="B30" s="45" t="s">
        <v>24</v>
      </c>
      <c r="C30" s="40">
        <v>3349.9</v>
      </c>
      <c r="D30" s="27">
        <f t="shared" si="0"/>
        <v>80397.6</v>
      </c>
      <c r="E30" s="26">
        <f t="shared" si="3"/>
        <v>8039.760000000001</v>
      </c>
      <c r="F30" s="28">
        <f t="shared" si="1"/>
        <v>72357.84000000001</v>
      </c>
      <c r="G30" s="29"/>
      <c r="H30" s="29"/>
      <c r="I30" s="6">
        <v>2297</v>
      </c>
      <c r="J30" s="6"/>
      <c r="K30" s="6"/>
      <c r="L30" s="8">
        <f t="shared" si="2"/>
        <v>2297</v>
      </c>
      <c r="M30" s="6">
        <v>14911</v>
      </c>
      <c r="N30" s="6"/>
      <c r="O30" s="6"/>
      <c r="P30" s="8">
        <f t="shared" si="11"/>
        <v>17208</v>
      </c>
      <c r="Q30" s="6">
        <v>952</v>
      </c>
      <c r="R30" s="32"/>
      <c r="S30" s="6">
        <v>6760</v>
      </c>
      <c r="T30" s="9">
        <f t="shared" si="7"/>
        <v>24920</v>
      </c>
      <c r="U30" s="6"/>
      <c r="V30" s="6"/>
      <c r="W30" s="6"/>
      <c r="X30" s="13">
        <f t="shared" si="10"/>
        <v>24920</v>
      </c>
    </row>
    <row r="31" spans="1:24" ht="26.25" customHeight="1">
      <c r="A31" s="37">
        <v>28</v>
      </c>
      <c r="B31" s="45" t="s">
        <v>25</v>
      </c>
      <c r="C31" s="40">
        <v>1330.2</v>
      </c>
      <c r="D31" s="27">
        <f t="shared" si="0"/>
        <v>31924.800000000003</v>
      </c>
      <c r="E31" s="26">
        <f t="shared" si="3"/>
        <v>3192.4800000000005</v>
      </c>
      <c r="F31" s="28">
        <f t="shared" si="1"/>
        <v>28732.320000000003</v>
      </c>
      <c r="G31" s="29"/>
      <c r="H31" s="29"/>
      <c r="I31" s="6"/>
      <c r="J31" s="6"/>
      <c r="K31" s="6"/>
      <c r="L31" s="8">
        <f t="shared" si="2"/>
        <v>0</v>
      </c>
      <c r="M31" s="6"/>
      <c r="N31" s="6"/>
      <c r="O31" s="6">
        <v>50091</v>
      </c>
      <c r="P31" s="8">
        <f t="shared" si="11"/>
        <v>50091</v>
      </c>
      <c r="Q31" s="6">
        <v>479</v>
      </c>
      <c r="R31" s="32"/>
      <c r="S31" s="6">
        <v>394</v>
      </c>
      <c r="T31" s="9">
        <f t="shared" si="7"/>
        <v>50964</v>
      </c>
      <c r="U31" s="6"/>
      <c r="V31" s="6"/>
      <c r="W31" s="6">
        <v>135</v>
      </c>
      <c r="X31" s="13">
        <f t="shared" si="10"/>
        <v>51099</v>
      </c>
    </row>
    <row r="32" spans="1:24" ht="26.25" customHeight="1">
      <c r="A32" s="37">
        <v>29</v>
      </c>
      <c r="B32" s="45" t="s">
        <v>26</v>
      </c>
      <c r="C32" s="40">
        <v>2524.1</v>
      </c>
      <c r="D32" s="27">
        <f t="shared" si="0"/>
        <v>60578.399999999994</v>
      </c>
      <c r="E32" s="26">
        <f t="shared" si="3"/>
        <v>6057.84</v>
      </c>
      <c r="F32" s="28">
        <f t="shared" si="1"/>
        <v>54520.56</v>
      </c>
      <c r="G32" s="29"/>
      <c r="H32" s="29"/>
      <c r="I32" s="6">
        <v>3078</v>
      </c>
      <c r="J32" s="6"/>
      <c r="K32" s="6"/>
      <c r="L32" s="8">
        <f t="shared" si="2"/>
        <v>3078</v>
      </c>
      <c r="M32" s="6">
        <v>7657</v>
      </c>
      <c r="N32" s="6"/>
      <c r="O32" s="6"/>
      <c r="P32" s="8">
        <f t="shared" si="11"/>
        <v>10735</v>
      </c>
      <c r="Q32" s="6">
        <v>9748</v>
      </c>
      <c r="R32" s="32"/>
      <c r="S32" s="6">
        <v>13864</v>
      </c>
      <c r="T32" s="9">
        <f t="shared" si="7"/>
        <v>34347</v>
      </c>
      <c r="U32" s="6"/>
      <c r="V32" s="6"/>
      <c r="W32" s="6">
        <v>1348</v>
      </c>
      <c r="X32" s="13">
        <f t="shared" si="10"/>
        <v>35695</v>
      </c>
    </row>
    <row r="33" spans="1:24" ht="25.5" customHeight="1">
      <c r="A33" s="37">
        <v>30</v>
      </c>
      <c r="B33" s="45" t="s">
        <v>27</v>
      </c>
      <c r="C33" s="40">
        <v>1583.4</v>
      </c>
      <c r="D33" s="27">
        <f t="shared" si="0"/>
        <v>38001.600000000006</v>
      </c>
      <c r="E33" s="26">
        <f t="shared" si="3"/>
        <v>3800.1600000000008</v>
      </c>
      <c r="F33" s="28">
        <f t="shared" si="1"/>
        <v>34201.44</v>
      </c>
      <c r="G33" s="29"/>
      <c r="H33" s="29"/>
      <c r="I33" s="6">
        <v>2741</v>
      </c>
      <c r="J33" s="6">
        <v>14987</v>
      </c>
      <c r="K33" s="6">
        <v>115879</v>
      </c>
      <c r="L33" s="8">
        <f t="shared" si="2"/>
        <v>133607</v>
      </c>
      <c r="M33" s="6">
        <v>7909</v>
      </c>
      <c r="N33" s="6"/>
      <c r="O33" s="6"/>
      <c r="P33" s="8">
        <f t="shared" si="11"/>
        <v>141516</v>
      </c>
      <c r="Q33" s="6">
        <v>205</v>
      </c>
      <c r="R33" s="32"/>
      <c r="S33" s="6">
        <v>9567</v>
      </c>
      <c r="T33" s="9">
        <f t="shared" si="7"/>
        <v>151288</v>
      </c>
      <c r="U33" s="6"/>
      <c r="V33" s="6"/>
      <c r="W33" s="6">
        <v>2648</v>
      </c>
      <c r="X33" s="13">
        <f t="shared" si="10"/>
        <v>153936</v>
      </c>
    </row>
    <row r="34" spans="1:24" ht="26.25" customHeight="1">
      <c r="A34" s="37">
        <v>31</v>
      </c>
      <c r="B34" s="45" t="s">
        <v>28</v>
      </c>
      <c r="C34" s="40">
        <v>3350.2</v>
      </c>
      <c r="D34" s="27">
        <f t="shared" si="0"/>
        <v>80404.79999999999</v>
      </c>
      <c r="E34" s="26">
        <f t="shared" si="3"/>
        <v>8040.48</v>
      </c>
      <c r="F34" s="28">
        <f t="shared" si="1"/>
        <v>72364.31999999999</v>
      </c>
      <c r="G34" s="29"/>
      <c r="H34" s="29"/>
      <c r="I34" s="6">
        <v>4903</v>
      </c>
      <c r="J34" s="6"/>
      <c r="K34" s="6"/>
      <c r="L34" s="8">
        <f t="shared" si="2"/>
        <v>4903</v>
      </c>
      <c r="M34" s="6">
        <v>5472</v>
      </c>
      <c r="N34" s="6"/>
      <c r="O34" s="6"/>
      <c r="P34" s="8">
        <f t="shared" si="11"/>
        <v>10375</v>
      </c>
      <c r="Q34" s="6">
        <v>20493</v>
      </c>
      <c r="R34" s="32"/>
      <c r="S34" s="6"/>
      <c r="T34" s="9">
        <f t="shared" si="7"/>
        <v>30868</v>
      </c>
      <c r="U34" s="6"/>
      <c r="V34" s="6"/>
      <c r="W34" s="6">
        <v>21243</v>
      </c>
      <c r="X34" s="13">
        <f t="shared" si="10"/>
        <v>52111</v>
      </c>
    </row>
    <row r="35" spans="1:24" ht="26.25" customHeight="1">
      <c r="A35" s="37">
        <v>32</v>
      </c>
      <c r="B35" s="46" t="s">
        <v>29</v>
      </c>
      <c r="C35" s="40">
        <v>3381.5</v>
      </c>
      <c r="D35" s="27">
        <f t="shared" si="0"/>
        <v>81156</v>
      </c>
      <c r="E35" s="26">
        <f t="shared" si="3"/>
        <v>8115.6</v>
      </c>
      <c r="F35" s="28">
        <f t="shared" si="1"/>
        <v>73040.4</v>
      </c>
      <c r="G35" s="29"/>
      <c r="H35" s="29"/>
      <c r="I35" s="6"/>
      <c r="J35" s="6"/>
      <c r="K35" s="6"/>
      <c r="L35" s="8">
        <f t="shared" si="2"/>
        <v>0</v>
      </c>
      <c r="M35" s="6">
        <v>9349</v>
      </c>
      <c r="N35" s="6"/>
      <c r="O35" s="6"/>
      <c r="P35" s="8">
        <f t="shared" si="11"/>
        <v>9349</v>
      </c>
      <c r="Q35" s="6">
        <v>2357</v>
      </c>
      <c r="R35" s="32"/>
      <c r="S35" s="6">
        <v>6595</v>
      </c>
      <c r="T35" s="9">
        <f t="shared" si="7"/>
        <v>18301</v>
      </c>
      <c r="U35" s="6">
        <v>4738</v>
      </c>
      <c r="V35" s="6"/>
      <c r="W35" s="6">
        <v>61025</v>
      </c>
      <c r="X35" s="13">
        <f t="shared" si="10"/>
        <v>84064</v>
      </c>
    </row>
    <row r="36" spans="1:24" ht="26.25" customHeight="1">
      <c r="A36" s="37">
        <v>33</v>
      </c>
      <c r="B36" s="45" t="s">
        <v>30</v>
      </c>
      <c r="C36" s="40">
        <v>3354.7</v>
      </c>
      <c r="D36" s="27">
        <f t="shared" si="0"/>
        <v>80512.79999999999</v>
      </c>
      <c r="E36" s="26">
        <f t="shared" si="3"/>
        <v>8051.279999999999</v>
      </c>
      <c r="F36" s="28">
        <f t="shared" si="1"/>
        <v>72461.51999999999</v>
      </c>
      <c r="G36" s="29"/>
      <c r="H36" s="29"/>
      <c r="I36" s="6">
        <v>201065</v>
      </c>
      <c r="J36" s="6"/>
      <c r="K36" s="6"/>
      <c r="L36" s="8">
        <f t="shared" si="2"/>
        <v>201065</v>
      </c>
      <c r="M36" s="6">
        <v>8442</v>
      </c>
      <c r="N36" s="6"/>
      <c r="O36" s="6"/>
      <c r="P36" s="8">
        <f t="shared" si="11"/>
        <v>209507</v>
      </c>
      <c r="Q36" s="6">
        <v>1991</v>
      </c>
      <c r="R36" s="32"/>
      <c r="S36" s="6">
        <v>3195</v>
      </c>
      <c r="T36" s="9">
        <f t="shared" si="7"/>
        <v>214693</v>
      </c>
      <c r="U36" s="6"/>
      <c r="V36" s="6"/>
      <c r="W36" s="6">
        <v>2667</v>
      </c>
      <c r="X36" s="13">
        <f t="shared" si="10"/>
        <v>217360</v>
      </c>
    </row>
    <row r="37" spans="1:24" ht="24.75" customHeight="1">
      <c r="A37" s="37">
        <v>34</v>
      </c>
      <c r="B37" s="45" t="s">
        <v>31</v>
      </c>
      <c r="C37" s="40">
        <v>3312</v>
      </c>
      <c r="D37" s="27">
        <f t="shared" si="0"/>
        <v>79488</v>
      </c>
      <c r="E37" s="26">
        <f t="shared" si="3"/>
        <v>7948.8</v>
      </c>
      <c r="F37" s="28">
        <f t="shared" si="1"/>
        <v>71539.2</v>
      </c>
      <c r="G37" s="29"/>
      <c r="H37" s="29"/>
      <c r="I37" s="6">
        <v>5684</v>
      </c>
      <c r="J37" s="6"/>
      <c r="K37" s="6"/>
      <c r="L37" s="8">
        <f t="shared" si="2"/>
        <v>5684</v>
      </c>
      <c r="M37" s="6">
        <v>45460</v>
      </c>
      <c r="N37" s="6"/>
      <c r="O37" s="6"/>
      <c r="P37" s="8">
        <f t="shared" si="11"/>
        <v>51144</v>
      </c>
      <c r="Q37" s="6">
        <v>1337</v>
      </c>
      <c r="R37" s="32">
        <v>1032</v>
      </c>
      <c r="S37" s="6"/>
      <c r="T37" s="9">
        <f t="shared" si="7"/>
        <v>53513</v>
      </c>
      <c r="U37" s="6"/>
      <c r="V37" s="6"/>
      <c r="W37" s="6">
        <v>2386</v>
      </c>
      <c r="X37" s="13">
        <f t="shared" si="10"/>
        <v>55899</v>
      </c>
    </row>
    <row r="38" spans="1:24" ht="30" customHeight="1">
      <c r="A38" s="37">
        <v>35</v>
      </c>
      <c r="B38" s="45" t="s">
        <v>32</v>
      </c>
      <c r="C38" s="40">
        <v>4825.9</v>
      </c>
      <c r="D38" s="27">
        <f t="shared" si="0"/>
        <v>115821.59999999999</v>
      </c>
      <c r="E38" s="26">
        <f t="shared" si="3"/>
        <v>11582.16</v>
      </c>
      <c r="F38" s="28">
        <f t="shared" si="1"/>
        <v>104239.43999999999</v>
      </c>
      <c r="G38" s="29"/>
      <c r="H38" s="29"/>
      <c r="I38" s="6">
        <v>2768</v>
      </c>
      <c r="J38" s="6"/>
      <c r="K38" s="6"/>
      <c r="L38" s="8">
        <f t="shared" si="2"/>
        <v>2768</v>
      </c>
      <c r="M38" s="6"/>
      <c r="N38" s="6"/>
      <c r="O38" s="6"/>
      <c r="P38" s="8">
        <f t="shared" si="11"/>
        <v>2768</v>
      </c>
      <c r="Q38" s="6">
        <v>1698</v>
      </c>
      <c r="R38" s="32">
        <v>1282</v>
      </c>
      <c r="S38" s="6">
        <v>725</v>
      </c>
      <c r="T38" s="9">
        <f t="shared" si="7"/>
        <v>6473</v>
      </c>
      <c r="U38" s="6">
        <v>158527</v>
      </c>
      <c r="V38" s="6">
        <v>173298</v>
      </c>
      <c r="W38" s="6">
        <v>42385</v>
      </c>
      <c r="X38" s="13">
        <f t="shared" si="10"/>
        <v>380683</v>
      </c>
    </row>
    <row r="39" spans="1:24" ht="26.25" customHeight="1">
      <c r="A39" s="37">
        <v>36</v>
      </c>
      <c r="B39" s="45" t="s">
        <v>33</v>
      </c>
      <c r="C39" s="40">
        <v>5119.3</v>
      </c>
      <c r="D39" s="27">
        <f t="shared" si="0"/>
        <v>122863.20000000001</v>
      </c>
      <c r="E39" s="26">
        <f t="shared" si="3"/>
        <v>12286.320000000002</v>
      </c>
      <c r="F39" s="28">
        <f t="shared" si="1"/>
        <v>110576.88</v>
      </c>
      <c r="G39" s="29"/>
      <c r="H39" s="29"/>
      <c r="I39" s="6">
        <v>8577</v>
      </c>
      <c r="J39" s="6"/>
      <c r="K39" s="6"/>
      <c r="L39" s="8">
        <f t="shared" si="2"/>
        <v>8577</v>
      </c>
      <c r="M39" s="6">
        <v>2331</v>
      </c>
      <c r="N39" s="6"/>
      <c r="O39" s="6"/>
      <c r="P39" s="8">
        <f t="shared" si="11"/>
        <v>10908</v>
      </c>
      <c r="Q39" s="6">
        <v>6302</v>
      </c>
      <c r="R39" s="32"/>
      <c r="S39" s="6"/>
      <c r="T39" s="9">
        <f t="shared" si="7"/>
        <v>17210</v>
      </c>
      <c r="U39" s="6"/>
      <c r="V39" s="6"/>
      <c r="W39" s="6">
        <v>41642</v>
      </c>
      <c r="X39" s="13">
        <f t="shared" si="10"/>
        <v>58852</v>
      </c>
    </row>
    <row r="40" spans="1:24" ht="29.25" customHeight="1">
      <c r="A40" s="37">
        <v>37</v>
      </c>
      <c r="B40" s="45" t="s">
        <v>34</v>
      </c>
      <c r="C40" s="40">
        <v>6000.1</v>
      </c>
      <c r="D40" s="27">
        <f t="shared" si="0"/>
        <v>144002.40000000002</v>
      </c>
      <c r="E40" s="26">
        <f t="shared" si="3"/>
        <v>14400.240000000003</v>
      </c>
      <c r="F40" s="28">
        <f t="shared" si="1"/>
        <v>129602.16000000002</v>
      </c>
      <c r="G40" s="29"/>
      <c r="H40" s="29"/>
      <c r="I40" s="6">
        <v>764</v>
      </c>
      <c r="J40" s="6"/>
      <c r="K40" s="6"/>
      <c r="L40" s="8">
        <f t="shared" si="2"/>
        <v>764</v>
      </c>
      <c r="M40" s="6">
        <v>14891</v>
      </c>
      <c r="N40" s="6"/>
      <c r="O40" s="6"/>
      <c r="P40" s="8">
        <f t="shared" si="11"/>
        <v>15655</v>
      </c>
      <c r="Q40" s="6">
        <v>4711</v>
      </c>
      <c r="R40" s="32"/>
      <c r="S40" s="6">
        <v>13680</v>
      </c>
      <c r="T40" s="9">
        <f t="shared" si="7"/>
        <v>34046</v>
      </c>
      <c r="U40" s="6"/>
      <c r="V40" s="6"/>
      <c r="W40" s="6">
        <v>3892</v>
      </c>
      <c r="X40" s="13">
        <f aca="true" t="shared" si="12" ref="X40:X46">T40+U40+V40+W40</f>
        <v>37938</v>
      </c>
    </row>
    <row r="41" spans="1:24" ht="27.75" customHeight="1">
      <c r="A41" s="37">
        <v>38</v>
      </c>
      <c r="B41" s="45" t="s">
        <v>115</v>
      </c>
      <c r="C41" s="40">
        <v>3047.9</v>
      </c>
      <c r="D41" s="27">
        <f t="shared" si="0"/>
        <v>73149.6</v>
      </c>
      <c r="E41" s="26">
        <f t="shared" si="3"/>
        <v>7314.960000000001</v>
      </c>
      <c r="F41" s="28">
        <f t="shared" si="1"/>
        <v>65834.64</v>
      </c>
      <c r="G41" s="29"/>
      <c r="H41" s="29"/>
      <c r="I41" s="6">
        <v>6519</v>
      </c>
      <c r="J41" s="6"/>
      <c r="K41" s="6"/>
      <c r="L41" s="8">
        <f t="shared" si="2"/>
        <v>6519</v>
      </c>
      <c r="M41" s="6">
        <v>8619</v>
      </c>
      <c r="N41" s="6"/>
      <c r="O41" s="6"/>
      <c r="P41" s="8">
        <f t="shared" si="11"/>
        <v>15138</v>
      </c>
      <c r="Q41" s="6">
        <v>49056</v>
      </c>
      <c r="R41" s="32"/>
      <c r="S41" s="6"/>
      <c r="T41" s="9">
        <f t="shared" si="7"/>
        <v>64194</v>
      </c>
      <c r="U41" s="6"/>
      <c r="V41" s="6"/>
      <c r="W41" s="6">
        <v>5151</v>
      </c>
      <c r="X41" s="13">
        <f t="shared" si="12"/>
        <v>69345</v>
      </c>
    </row>
    <row r="42" spans="1:24" ht="26.25" customHeight="1">
      <c r="A42" s="37">
        <v>39</v>
      </c>
      <c r="B42" s="45" t="s">
        <v>35</v>
      </c>
      <c r="C42" s="40">
        <v>3149.1</v>
      </c>
      <c r="D42" s="27">
        <f t="shared" si="0"/>
        <v>75578.4</v>
      </c>
      <c r="E42" s="26">
        <f t="shared" si="3"/>
        <v>7557.84</v>
      </c>
      <c r="F42" s="28">
        <f t="shared" si="1"/>
        <v>68020.56</v>
      </c>
      <c r="G42" s="29"/>
      <c r="H42" s="29"/>
      <c r="I42" s="6"/>
      <c r="J42" s="6"/>
      <c r="K42" s="6"/>
      <c r="L42" s="8">
        <f t="shared" si="2"/>
        <v>0</v>
      </c>
      <c r="M42" s="6"/>
      <c r="N42" s="6"/>
      <c r="O42" s="6"/>
      <c r="P42" s="8">
        <f t="shared" si="11"/>
        <v>0</v>
      </c>
      <c r="Q42" s="6">
        <v>1648</v>
      </c>
      <c r="R42" s="32"/>
      <c r="S42" s="6">
        <v>2653</v>
      </c>
      <c r="T42" s="9">
        <f t="shared" si="7"/>
        <v>4301</v>
      </c>
      <c r="U42" s="6"/>
      <c r="V42" s="6"/>
      <c r="W42" s="6">
        <v>1301</v>
      </c>
      <c r="X42" s="13">
        <f t="shared" si="12"/>
        <v>5602</v>
      </c>
    </row>
    <row r="43" spans="1:24" ht="28.5" customHeight="1">
      <c r="A43" s="37">
        <v>40</v>
      </c>
      <c r="B43" s="45" t="s">
        <v>36</v>
      </c>
      <c r="C43" s="40">
        <v>3329</v>
      </c>
      <c r="D43" s="27">
        <f t="shared" si="0"/>
        <v>79896</v>
      </c>
      <c r="E43" s="26">
        <f t="shared" si="3"/>
        <v>7989.6</v>
      </c>
      <c r="F43" s="28">
        <f>D43-E43</f>
        <v>71906.4</v>
      </c>
      <c r="G43" s="29"/>
      <c r="H43" s="29"/>
      <c r="I43" s="6">
        <v>1980</v>
      </c>
      <c r="J43" s="6"/>
      <c r="K43" s="6"/>
      <c r="L43" s="8">
        <f t="shared" si="2"/>
        <v>1980</v>
      </c>
      <c r="M43" s="6">
        <v>1944</v>
      </c>
      <c r="N43" s="6"/>
      <c r="O43" s="6"/>
      <c r="P43" s="8">
        <f t="shared" si="11"/>
        <v>3924</v>
      </c>
      <c r="Q43" s="6">
        <v>13660</v>
      </c>
      <c r="R43" s="32"/>
      <c r="S43" s="6">
        <v>2648</v>
      </c>
      <c r="T43" s="9">
        <f t="shared" si="7"/>
        <v>20232</v>
      </c>
      <c r="U43" s="6"/>
      <c r="V43" s="6"/>
      <c r="W43" s="6">
        <v>7340</v>
      </c>
      <c r="X43" s="13">
        <f t="shared" si="12"/>
        <v>27572</v>
      </c>
    </row>
    <row r="44" spans="1:24" ht="27.75" customHeight="1">
      <c r="A44" s="37">
        <v>41</v>
      </c>
      <c r="B44" s="45" t="s">
        <v>42</v>
      </c>
      <c r="C44" s="40">
        <v>3397.4</v>
      </c>
      <c r="D44" s="27">
        <f t="shared" si="0"/>
        <v>81537.6</v>
      </c>
      <c r="E44" s="26">
        <f t="shared" si="3"/>
        <v>8153.760000000001</v>
      </c>
      <c r="F44" s="28">
        <f t="shared" si="1"/>
        <v>73383.84000000001</v>
      </c>
      <c r="G44" s="29"/>
      <c r="H44" s="29"/>
      <c r="I44" s="6">
        <v>505</v>
      </c>
      <c r="J44" s="6"/>
      <c r="K44" s="6"/>
      <c r="L44" s="8">
        <f t="shared" si="2"/>
        <v>505</v>
      </c>
      <c r="M44" s="6">
        <v>4117</v>
      </c>
      <c r="N44" s="6"/>
      <c r="O44" s="6"/>
      <c r="P44" s="8">
        <f t="shared" si="11"/>
        <v>4622</v>
      </c>
      <c r="Q44" s="6">
        <v>558</v>
      </c>
      <c r="R44" s="32">
        <v>4343</v>
      </c>
      <c r="S44" s="6">
        <v>2732</v>
      </c>
      <c r="T44" s="9">
        <f t="shared" si="7"/>
        <v>12255</v>
      </c>
      <c r="U44" s="6">
        <v>66813</v>
      </c>
      <c r="V44" s="6"/>
      <c r="W44" s="6">
        <v>8581</v>
      </c>
      <c r="X44" s="13">
        <f t="shared" si="12"/>
        <v>87649</v>
      </c>
    </row>
    <row r="45" spans="1:24" ht="29.25" customHeight="1">
      <c r="A45" s="37">
        <v>42</v>
      </c>
      <c r="B45" s="45" t="s">
        <v>43</v>
      </c>
      <c r="C45" s="40">
        <v>4034.6</v>
      </c>
      <c r="D45" s="27">
        <f t="shared" si="0"/>
        <v>96830.4</v>
      </c>
      <c r="E45" s="26">
        <f t="shared" si="3"/>
        <v>9683.039999999999</v>
      </c>
      <c r="F45" s="28">
        <f t="shared" si="1"/>
        <v>87147.36</v>
      </c>
      <c r="G45" s="29"/>
      <c r="H45" s="29"/>
      <c r="I45" s="6">
        <v>505</v>
      </c>
      <c r="J45" s="6"/>
      <c r="K45" s="6"/>
      <c r="L45" s="8">
        <f t="shared" si="2"/>
        <v>505</v>
      </c>
      <c r="M45" s="6">
        <v>4026</v>
      </c>
      <c r="N45" s="6"/>
      <c r="O45" s="6"/>
      <c r="P45" s="8">
        <f t="shared" si="11"/>
        <v>4531</v>
      </c>
      <c r="Q45" s="6">
        <v>2072</v>
      </c>
      <c r="R45" s="32"/>
      <c r="S45" s="6"/>
      <c r="T45" s="9">
        <f t="shared" si="7"/>
        <v>6603</v>
      </c>
      <c r="U45" s="6"/>
      <c r="V45" s="6"/>
      <c r="W45" s="6"/>
      <c r="X45" s="13">
        <f t="shared" si="12"/>
        <v>6603</v>
      </c>
    </row>
    <row r="46" spans="1:24" ht="42.75" customHeight="1">
      <c r="A46" s="37"/>
      <c r="B46" s="25" t="s">
        <v>17</v>
      </c>
      <c r="C46" s="15">
        <f aca="true" t="shared" si="13" ref="C46:K46">SUM(C5:C45)</f>
        <v>119086.4</v>
      </c>
      <c r="D46" s="16">
        <f t="shared" si="13"/>
        <v>2858073.6000000006</v>
      </c>
      <c r="E46" s="16">
        <f t="shared" si="13"/>
        <v>285807.36</v>
      </c>
      <c r="F46" s="16">
        <f t="shared" si="13"/>
        <v>2572266.2399999998</v>
      </c>
      <c r="G46" s="16">
        <f t="shared" si="13"/>
        <v>0</v>
      </c>
      <c r="H46" s="17">
        <f t="shared" si="13"/>
        <v>0</v>
      </c>
      <c r="I46" s="17">
        <f t="shared" si="13"/>
        <v>330278</v>
      </c>
      <c r="J46" s="15">
        <f t="shared" si="13"/>
        <v>143246</v>
      </c>
      <c r="K46" s="15">
        <f t="shared" si="13"/>
        <v>243271</v>
      </c>
      <c r="L46" s="15">
        <f aca="true" t="shared" si="14" ref="L46:L86">I46+J46+K46</f>
        <v>716795</v>
      </c>
      <c r="M46" s="15">
        <f aca="true" t="shared" si="15" ref="M46:W46">SUM(M5:M45)</f>
        <v>258066</v>
      </c>
      <c r="N46" s="15">
        <f t="shared" si="15"/>
        <v>323802</v>
      </c>
      <c r="O46" s="15">
        <f t="shared" si="15"/>
        <v>150389</v>
      </c>
      <c r="P46" s="15">
        <f t="shared" si="15"/>
        <v>1449052</v>
      </c>
      <c r="Q46" s="15">
        <f t="shared" si="15"/>
        <v>271892</v>
      </c>
      <c r="R46" s="16">
        <f t="shared" si="15"/>
        <v>203800</v>
      </c>
      <c r="S46" s="15">
        <f t="shared" si="15"/>
        <v>277356</v>
      </c>
      <c r="T46" s="15">
        <f t="shared" si="15"/>
        <v>2202100</v>
      </c>
      <c r="U46" s="15">
        <f t="shared" si="15"/>
        <v>252034</v>
      </c>
      <c r="V46" s="15">
        <f t="shared" si="15"/>
        <v>221139</v>
      </c>
      <c r="W46" s="15">
        <f t="shared" si="15"/>
        <v>304511</v>
      </c>
      <c r="X46" s="33">
        <f t="shared" si="12"/>
        <v>2979784</v>
      </c>
    </row>
    <row r="47" spans="1:24" ht="27" customHeight="1">
      <c r="A47" s="38">
        <v>43</v>
      </c>
      <c r="B47" s="10" t="s">
        <v>59</v>
      </c>
      <c r="C47" s="40">
        <v>416.2</v>
      </c>
      <c r="D47" s="27">
        <f>C47*2*12</f>
        <v>9988.8</v>
      </c>
      <c r="E47" s="26">
        <f aca="true" t="shared" si="16" ref="E47:E102">D47*0.1</f>
        <v>998.88</v>
      </c>
      <c r="F47" s="28">
        <f>D47-E47</f>
        <v>8989.92</v>
      </c>
      <c r="G47" s="29"/>
      <c r="H47" s="29"/>
      <c r="I47" s="6"/>
      <c r="J47" s="6"/>
      <c r="K47" s="6"/>
      <c r="L47" s="8">
        <f t="shared" si="14"/>
        <v>0</v>
      </c>
      <c r="M47" s="6"/>
      <c r="N47" s="6"/>
      <c r="O47" s="6"/>
      <c r="P47" s="9">
        <f aca="true" t="shared" si="17" ref="P47:P102">L47+M47+N47+O47</f>
        <v>0</v>
      </c>
      <c r="Q47" s="6"/>
      <c r="R47" s="6"/>
      <c r="S47" s="6">
        <v>4987</v>
      </c>
      <c r="T47" s="9">
        <f aca="true" t="shared" si="18" ref="T47:T102">P47+Q47+R47+S47</f>
        <v>4987</v>
      </c>
      <c r="U47" s="6"/>
      <c r="V47" s="6"/>
      <c r="W47" s="6"/>
      <c r="X47" s="13">
        <f aca="true" t="shared" si="19" ref="X47:X87">T47+U47+V47+W47</f>
        <v>4987</v>
      </c>
    </row>
    <row r="48" spans="1:24" ht="25.5">
      <c r="A48" s="38">
        <v>44</v>
      </c>
      <c r="B48" s="10" t="s">
        <v>60</v>
      </c>
      <c r="C48" s="40">
        <v>348.9</v>
      </c>
      <c r="D48" s="27">
        <f aca="true" t="shared" si="20" ref="D48:D102">C48*2*12</f>
        <v>8373.599999999999</v>
      </c>
      <c r="E48" s="26">
        <f t="shared" si="16"/>
        <v>837.3599999999999</v>
      </c>
      <c r="F48" s="28">
        <f aca="true" t="shared" si="21" ref="F48:F88">D48-E48</f>
        <v>7536.239999999999</v>
      </c>
      <c r="G48" s="29"/>
      <c r="H48" s="29"/>
      <c r="I48" s="6"/>
      <c r="J48" s="6"/>
      <c r="K48" s="6"/>
      <c r="L48" s="8">
        <f t="shared" si="14"/>
        <v>0</v>
      </c>
      <c r="M48" s="6"/>
      <c r="N48" s="6"/>
      <c r="O48" s="6"/>
      <c r="P48" s="9">
        <f t="shared" si="17"/>
        <v>0</v>
      </c>
      <c r="Q48" s="6"/>
      <c r="R48" s="6"/>
      <c r="S48" s="6">
        <v>4519</v>
      </c>
      <c r="T48" s="9">
        <f t="shared" si="18"/>
        <v>4519</v>
      </c>
      <c r="U48" s="6"/>
      <c r="V48" s="6"/>
      <c r="W48" s="6"/>
      <c r="X48" s="13">
        <f t="shared" si="19"/>
        <v>4519</v>
      </c>
    </row>
    <row r="49" spans="1:24" ht="25.5">
      <c r="A49" s="38">
        <v>45</v>
      </c>
      <c r="B49" s="10" t="s">
        <v>61</v>
      </c>
      <c r="C49" s="40">
        <v>346.9</v>
      </c>
      <c r="D49" s="27">
        <f t="shared" si="20"/>
        <v>8325.599999999999</v>
      </c>
      <c r="E49" s="26">
        <f t="shared" si="16"/>
        <v>832.56</v>
      </c>
      <c r="F49" s="28">
        <f t="shared" si="21"/>
        <v>7493.039999999999</v>
      </c>
      <c r="G49" s="29"/>
      <c r="H49" s="29"/>
      <c r="I49" s="6"/>
      <c r="J49" s="6"/>
      <c r="K49" s="6"/>
      <c r="L49" s="8">
        <f t="shared" si="14"/>
        <v>0</v>
      </c>
      <c r="M49" s="6"/>
      <c r="N49" s="6"/>
      <c r="O49" s="6"/>
      <c r="P49" s="9">
        <f t="shared" si="17"/>
        <v>0</v>
      </c>
      <c r="Q49" s="6"/>
      <c r="R49" s="6"/>
      <c r="S49" s="6">
        <v>4156</v>
      </c>
      <c r="T49" s="9">
        <f t="shared" si="18"/>
        <v>4156</v>
      </c>
      <c r="U49" s="6"/>
      <c r="V49" s="6"/>
      <c r="W49" s="6"/>
      <c r="X49" s="13">
        <f t="shared" si="19"/>
        <v>4156</v>
      </c>
    </row>
    <row r="50" spans="1:24" ht="25.5">
      <c r="A50" s="38">
        <v>46</v>
      </c>
      <c r="B50" s="10" t="s">
        <v>62</v>
      </c>
      <c r="C50" s="40">
        <v>366.1</v>
      </c>
      <c r="D50" s="27">
        <f t="shared" si="20"/>
        <v>8786.400000000001</v>
      </c>
      <c r="E50" s="26">
        <f t="shared" si="16"/>
        <v>878.6400000000002</v>
      </c>
      <c r="F50" s="28">
        <f t="shared" si="21"/>
        <v>7907.760000000001</v>
      </c>
      <c r="G50" s="29"/>
      <c r="H50" s="29"/>
      <c r="I50" s="6">
        <v>521</v>
      </c>
      <c r="J50" s="6"/>
      <c r="K50" s="6"/>
      <c r="L50" s="8">
        <f t="shared" si="14"/>
        <v>521</v>
      </c>
      <c r="M50" s="6"/>
      <c r="N50" s="6"/>
      <c r="O50" s="6"/>
      <c r="P50" s="9">
        <f t="shared" si="17"/>
        <v>521</v>
      </c>
      <c r="Q50" s="6"/>
      <c r="R50" s="6"/>
      <c r="S50" s="6">
        <v>4156</v>
      </c>
      <c r="T50" s="9">
        <f t="shared" si="18"/>
        <v>4677</v>
      </c>
      <c r="U50" s="6">
        <v>69</v>
      </c>
      <c r="V50" s="6"/>
      <c r="W50" s="6"/>
      <c r="X50" s="13">
        <f t="shared" si="19"/>
        <v>4746</v>
      </c>
    </row>
    <row r="51" spans="1:24" ht="25.5">
      <c r="A51" s="38">
        <v>47</v>
      </c>
      <c r="B51" s="10" t="s">
        <v>63</v>
      </c>
      <c r="C51" s="40">
        <v>406</v>
      </c>
      <c r="D51" s="27">
        <f t="shared" si="20"/>
        <v>9744</v>
      </c>
      <c r="E51" s="26">
        <f t="shared" si="16"/>
        <v>974.4000000000001</v>
      </c>
      <c r="F51" s="28">
        <f t="shared" si="21"/>
        <v>8769.6</v>
      </c>
      <c r="G51" s="29"/>
      <c r="H51" s="29"/>
      <c r="I51" s="6"/>
      <c r="J51" s="6"/>
      <c r="K51" s="6"/>
      <c r="L51" s="8">
        <f t="shared" si="14"/>
        <v>0</v>
      </c>
      <c r="M51" s="6"/>
      <c r="N51" s="6"/>
      <c r="O51" s="6"/>
      <c r="P51" s="9">
        <f t="shared" si="17"/>
        <v>0</v>
      </c>
      <c r="Q51" s="6"/>
      <c r="R51" s="6"/>
      <c r="S51" s="6">
        <v>5056</v>
      </c>
      <c r="T51" s="9">
        <f t="shared" si="18"/>
        <v>5056</v>
      </c>
      <c r="U51" s="6"/>
      <c r="V51" s="6"/>
      <c r="W51" s="6"/>
      <c r="X51" s="13">
        <f t="shared" si="19"/>
        <v>5056</v>
      </c>
    </row>
    <row r="52" spans="1:24" ht="21.75" customHeight="1">
      <c r="A52" s="38">
        <v>48</v>
      </c>
      <c r="B52" s="10" t="s">
        <v>64</v>
      </c>
      <c r="C52" s="40">
        <v>1567.9</v>
      </c>
      <c r="D52" s="27">
        <f t="shared" si="20"/>
        <v>37629.600000000006</v>
      </c>
      <c r="E52" s="26">
        <f t="shared" si="16"/>
        <v>3762.960000000001</v>
      </c>
      <c r="F52" s="28">
        <f t="shared" si="21"/>
        <v>33866.64000000001</v>
      </c>
      <c r="G52" s="29"/>
      <c r="H52" s="29"/>
      <c r="I52" s="6">
        <v>1572</v>
      </c>
      <c r="J52" s="6">
        <v>45134</v>
      </c>
      <c r="K52" s="6">
        <v>270</v>
      </c>
      <c r="L52" s="8">
        <f t="shared" si="14"/>
        <v>46976</v>
      </c>
      <c r="M52" s="6"/>
      <c r="N52" s="6"/>
      <c r="O52" s="6">
        <v>493</v>
      </c>
      <c r="P52" s="9">
        <f t="shared" si="17"/>
        <v>47469</v>
      </c>
      <c r="Q52" s="6"/>
      <c r="R52" s="6">
        <v>538</v>
      </c>
      <c r="S52" s="6">
        <v>27325</v>
      </c>
      <c r="T52" s="9">
        <f t="shared" si="18"/>
        <v>75332</v>
      </c>
      <c r="U52" s="6">
        <v>3945</v>
      </c>
      <c r="V52" s="6"/>
      <c r="W52" s="6"/>
      <c r="X52" s="13">
        <f t="shared" si="19"/>
        <v>79277</v>
      </c>
    </row>
    <row r="53" spans="1:24" ht="21.75" customHeight="1">
      <c r="A53" s="38">
        <v>49</v>
      </c>
      <c r="B53" s="10" t="s">
        <v>65</v>
      </c>
      <c r="C53" s="40">
        <v>564.1</v>
      </c>
      <c r="D53" s="27">
        <f t="shared" si="20"/>
        <v>13538.400000000001</v>
      </c>
      <c r="E53" s="26">
        <f t="shared" si="16"/>
        <v>1353.8400000000001</v>
      </c>
      <c r="F53" s="28">
        <f t="shared" si="21"/>
        <v>12184.560000000001</v>
      </c>
      <c r="G53" s="26"/>
      <c r="H53" s="29"/>
      <c r="I53" s="6">
        <v>1067</v>
      </c>
      <c r="J53" s="6"/>
      <c r="K53" s="6"/>
      <c r="L53" s="8">
        <f t="shared" si="14"/>
        <v>1067</v>
      </c>
      <c r="M53" s="6"/>
      <c r="N53" s="6"/>
      <c r="O53" s="6"/>
      <c r="P53" s="9">
        <f t="shared" si="17"/>
        <v>1067</v>
      </c>
      <c r="Q53" s="6"/>
      <c r="R53" s="6"/>
      <c r="S53" s="6">
        <v>3930</v>
      </c>
      <c r="T53" s="9">
        <f t="shared" si="18"/>
        <v>4997</v>
      </c>
      <c r="U53" s="6">
        <v>7777</v>
      </c>
      <c r="V53" s="6"/>
      <c r="W53" s="6"/>
      <c r="X53" s="13">
        <f t="shared" si="19"/>
        <v>12774</v>
      </c>
    </row>
    <row r="54" spans="1:24" ht="22.5" customHeight="1">
      <c r="A54" s="38">
        <v>50</v>
      </c>
      <c r="B54" s="10" t="s">
        <v>66</v>
      </c>
      <c r="C54" s="40">
        <v>360.2</v>
      </c>
      <c r="D54" s="27">
        <f t="shared" si="20"/>
        <v>8644.8</v>
      </c>
      <c r="E54" s="26">
        <f t="shared" si="16"/>
        <v>864.48</v>
      </c>
      <c r="F54" s="28">
        <f t="shared" si="21"/>
        <v>7780.32</v>
      </c>
      <c r="G54" s="29"/>
      <c r="H54" s="29"/>
      <c r="I54" s="6"/>
      <c r="J54" s="6"/>
      <c r="K54" s="6"/>
      <c r="L54" s="8">
        <f t="shared" si="14"/>
        <v>0</v>
      </c>
      <c r="M54" s="6"/>
      <c r="N54" s="6"/>
      <c r="O54" s="6"/>
      <c r="P54" s="9">
        <f t="shared" si="17"/>
        <v>0</v>
      </c>
      <c r="Q54" s="6"/>
      <c r="R54" s="6"/>
      <c r="S54" s="6">
        <v>5356</v>
      </c>
      <c r="T54" s="9">
        <f t="shared" si="18"/>
        <v>5356</v>
      </c>
      <c r="U54" s="6"/>
      <c r="V54" s="6"/>
      <c r="W54" s="6"/>
      <c r="X54" s="13">
        <f t="shared" si="19"/>
        <v>5356</v>
      </c>
    </row>
    <row r="55" spans="1:24" ht="24" customHeight="1">
      <c r="A55" s="38">
        <v>51</v>
      </c>
      <c r="B55" s="10" t="s">
        <v>67</v>
      </c>
      <c r="C55" s="40">
        <v>363.5</v>
      </c>
      <c r="D55" s="27">
        <f t="shared" si="20"/>
        <v>8724</v>
      </c>
      <c r="E55" s="26">
        <f t="shared" si="16"/>
        <v>872.4000000000001</v>
      </c>
      <c r="F55" s="28">
        <f t="shared" si="21"/>
        <v>7851.6</v>
      </c>
      <c r="G55" s="29"/>
      <c r="H55" s="29"/>
      <c r="I55" s="6"/>
      <c r="J55" s="6"/>
      <c r="K55" s="6"/>
      <c r="L55" s="8">
        <f t="shared" si="14"/>
        <v>0</v>
      </c>
      <c r="M55" s="6"/>
      <c r="N55" s="6"/>
      <c r="O55" s="6"/>
      <c r="P55" s="9">
        <f t="shared" si="17"/>
        <v>0</v>
      </c>
      <c r="Q55" s="6"/>
      <c r="R55" s="6"/>
      <c r="S55" s="6">
        <v>2004</v>
      </c>
      <c r="T55" s="9">
        <f t="shared" si="18"/>
        <v>2004</v>
      </c>
      <c r="U55" s="6"/>
      <c r="V55" s="6">
        <v>267</v>
      </c>
      <c r="W55" s="6">
        <v>2364</v>
      </c>
      <c r="X55" s="13">
        <f t="shared" si="19"/>
        <v>4635</v>
      </c>
    </row>
    <row r="56" spans="1:24" ht="24" customHeight="1">
      <c r="A56" s="38">
        <v>52</v>
      </c>
      <c r="B56" s="10" t="s">
        <v>68</v>
      </c>
      <c r="C56" s="40">
        <v>364.5</v>
      </c>
      <c r="D56" s="27">
        <f t="shared" si="20"/>
        <v>8748</v>
      </c>
      <c r="E56" s="26">
        <f t="shared" si="16"/>
        <v>874.8000000000001</v>
      </c>
      <c r="F56" s="28">
        <f t="shared" si="21"/>
        <v>7873.2</v>
      </c>
      <c r="G56" s="29"/>
      <c r="H56" s="29"/>
      <c r="I56" s="6"/>
      <c r="J56" s="6">
        <v>17070</v>
      </c>
      <c r="K56" s="6"/>
      <c r="L56" s="8">
        <f t="shared" si="14"/>
        <v>17070</v>
      </c>
      <c r="M56" s="6"/>
      <c r="N56" s="6"/>
      <c r="O56" s="6">
        <v>493</v>
      </c>
      <c r="P56" s="9">
        <f t="shared" si="17"/>
        <v>17563</v>
      </c>
      <c r="Q56" s="6"/>
      <c r="R56" s="6">
        <v>36097</v>
      </c>
      <c r="S56" s="6">
        <v>2004</v>
      </c>
      <c r="T56" s="9">
        <f t="shared" si="18"/>
        <v>55664</v>
      </c>
      <c r="U56" s="6"/>
      <c r="V56" s="6"/>
      <c r="W56" s="6"/>
      <c r="X56" s="13">
        <f t="shared" si="19"/>
        <v>55664</v>
      </c>
    </row>
    <row r="57" spans="1:24" ht="25.5">
      <c r="A57" s="38">
        <v>53</v>
      </c>
      <c r="B57" s="10" t="s">
        <v>116</v>
      </c>
      <c r="C57" s="40">
        <v>659.4</v>
      </c>
      <c r="D57" s="27">
        <f t="shared" si="20"/>
        <v>15825.599999999999</v>
      </c>
      <c r="E57" s="26">
        <f t="shared" si="16"/>
        <v>1582.56</v>
      </c>
      <c r="F57" s="28">
        <f t="shared" si="21"/>
        <v>14243.039999999999</v>
      </c>
      <c r="G57" s="26"/>
      <c r="H57" s="29"/>
      <c r="I57" s="6">
        <v>69</v>
      </c>
      <c r="J57" s="6"/>
      <c r="K57" s="6"/>
      <c r="L57" s="8">
        <f t="shared" si="14"/>
        <v>69</v>
      </c>
      <c r="M57" s="6"/>
      <c r="N57" s="6"/>
      <c r="O57" s="6"/>
      <c r="P57" s="9">
        <f t="shared" si="17"/>
        <v>69</v>
      </c>
      <c r="Q57" s="6">
        <v>386</v>
      </c>
      <c r="R57" s="6"/>
      <c r="S57" s="6"/>
      <c r="T57" s="9">
        <f t="shared" si="18"/>
        <v>455</v>
      </c>
      <c r="U57" s="6"/>
      <c r="V57" s="6"/>
      <c r="W57" s="6"/>
      <c r="X57" s="13">
        <f t="shared" si="19"/>
        <v>455</v>
      </c>
    </row>
    <row r="58" spans="1:24" ht="25.5">
      <c r="A58" s="38">
        <v>54</v>
      </c>
      <c r="B58" s="10" t="s">
        <v>69</v>
      </c>
      <c r="C58" s="40">
        <v>653.2</v>
      </c>
      <c r="D58" s="27">
        <f t="shared" si="20"/>
        <v>15676.800000000001</v>
      </c>
      <c r="E58" s="26">
        <f t="shared" si="16"/>
        <v>1567.6800000000003</v>
      </c>
      <c r="F58" s="28">
        <f t="shared" si="21"/>
        <v>14109.12</v>
      </c>
      <c r="G58" s="29"/>
      <c r="H58" s="29"/>
      <c r="I58" s="6">
        <v>953</v>
      </c>
      <c r="J58" s="6"/>
      <c r="K58" s="6">
        <v>3530</v>
      </c>
      <c r="L58" s="8">
        <f t="shared" si="14"/>
        <v>4483</v>
      </c>
      <c r="M58" s="6"/>
      <c r="N58" s="6">
        <v>8570</v>
      </c>
      <c r="O58" s="6"/>
      <c r="P58" s="9">
        <f t="shared" si="17"/>
        <v>13053</v>
      </c>
      <c r="Q58" s="6"/>
      <c r="R58" s="6"/>
      <c r="S58" s="6"/>
      <c r="T58" s="9">
        <f t="shared" si="18"/>
        <v>13053</v>
      </c>
      <c r="U58" s="6">
        <v>1562</v>
      </c>
      <c r="V58" s="6"/>
      <c r="W58" s="6"/>
      <c r="X58" s="13">
        <f t="shared" si="19"/>
        <v>14615</v>
      </c>
    </row>
    <row r="59" spans="1:24" ht="25.5">
      <c r="A59" s="38">
        <v>55</v>
      </c>
      <c r="B59" s="10" t="s">
        <v>70</v>
      </c>
      <c r="C59" s="40">
        <v>681.5</v>
      </c>
      <c r="D59" s="27">
        <f t="shared" si="20"/>
        <v>16356</v>
      </c>
      <c r="E59" s="26">
        <f t="shared" si="16"/>
        <v>1635.6000000000001</v>
      </c>
      <c r="F59" s="28">
        <f t="shared" si="21"/>
        <v>14720.4</v>
      </c>
      <c r="G59" s="29"/>
      <c r="H59" s="29"/>
      <c r="I59" s="6"/>
      <c r="J59" s="6"/>
      <c r="K59" s="6"/>
      <c r="L59" s="8">
        <f t="shared" si="14"/>
        <v>0</v>
      </c>
      <c r="M59" s="6">
        <v>501</v>
      </c>
      <c r="N59" s="6"/>
      <c r="O59" s="6">
        <v>960</v>
      </c>
      <c r="P59" s="9">
        <f t="shared" si="17"/>
        <v>1461</v>
      </c>
      <c r="Q59" s="6"/>
      <c r="R59" s="6"/>
      <c r="S59" s="6"/>
      <c r="T59" s="9">
        <f t="shared" si="18"/>
        <v>1461</v>
      </c>
      <c r="U59" s="6"/>
      <c r="V59" s="6"/>
      <c r="W59" s="6"/>
      <c r="X59" s="13">
        <f t="shared" si="19"/>
        <v>1461</v>
      </c>
    </row>
    <row r="60" spans="1:24" ht="27.75" customHeight="1">
      <c r="A60" s="38">
        <v>56</v>
      </c>
      <c r="B60" s="10" t="s">
        <v>71</v>
      </c>
      <c r="C60" s="40">
        <v>123.4</v>
      </c>
      <c r="D60" s="27">
        <f t="shared" si="20"/>
        <v>2961.6000000000004</v>
      </c>
      <c r="E60" s="26">
        <f t="shared" si="16"/>
        <v>296.16</v>
      </c>
      <c r="F60" s="28">
        <f t="shared" si="21"/>
        <v>2665.4400000000005</v>
      </c>
      <c r="G60" s="29"/>
      <c r="H60" s="29"/>
      <c r="I60" s="6"/>
      <c r="J60" s="6"/>
      <c r="K60" s="6"/>
      <c r="L60" s="8">
        <f t="shared" si="14"/>
        <v>0</v>
      </c>
      <c r="M60" s="6"/>
      <c r="N60" s="6"/>
      <c r="O60" s="6"/>
      <c r="P60" s="9">
        <f t="shared" si="17"/>
        <v>0</v>
      </c>
      <c r="Q60" s="6"/>
      <c r="R60" s="6"/>
      <c r="S60" s="6"/>
      <c r="T60" s="9">
        <f t="shared" si="18"/>
        <v>0</v>
      </c>
      <c r="U60" s="6"/>
      <c r="V60" s="6"/>
      <c r="W60" s="6"/>
      <c r="X60" s="13">
        <f t="shared" si="19"/>
        <v>0</v>
      </c>
    </row>
    <row r="61" spans="1:24" ht="29.25" customHeight="1">
      <c r="A61" s="38">
        <v>57</v>
      </c>
      <c r="B61" s="10" t="s">
        <v>72</v>
      </c>
      <c r="C61" s="40">
        <v>126.2</v>
      </c>
      <c r="D61" s="27">
        <f t="shared" si="20"/>
        <v>3028.8</v>
      </c>
      <c r="E61" s="26">
        <f t="shared" si="16"/>
        <v>302.88000000000005</v>
      </c>
      <c r="F61" s="28">
        <f t="shared" si="21"/>
        <v>2725.92</v>
      </c>
      <c r="G61" s="29"/>
      <c r="H61" s="29"/>
      <c r="I61" s="6">
        <v>525</v>
      </c>
      <c r="J61" s="6"/>
      <c r="K61" s="6"/>
      <c r="L61" s="8">
        <f t="shared" si="14"/>
        <v>525</v>
      </c>
      <c r="M61" s="6"/>
      <c r="N61" s="6"/>
      <c r="O61" s="6"/>
      <c r="P61" s="9">
        <f t="shared" si="17"/>
        <v>525</v>
      </c>
      <c r="Q61" s="6"/>
      <c r="R61" s="6"/>
      <c r="S61" s="6"/>
      <c r="T61" s="9">
        <f t="shared" si="18"/>
        <v>525</v>
      </c>
      <c r="U61" s="6"/>
      <c r="V61" s="6"/>
      <c r="W61" s="6">
        <v>822</v>
      </c>
      <c r="X61" s="13">
        <f t="shared" si="19"/>
        <v>1347</v>
      </c>
    </row>
    <row r="62" spans="1:24" ht="36" customHeight="1">
      <c r="A62" s="38">
        <v>58</v>
      </c>
      <c r="B62" s="10" t="s">
        <v>73</v>
      </c>
      <c r="C62" s="40">
        <v>335.6</v>
      </c>
      <c r="D62" s="27">
        <f t="shared" si="20"/>
        <v>8054.400000000001</v>
      </c>
      <c r="E62" s="26">
        <f t="shared" si="16"/>
        <v>805.44</v>
      </c>
      <c r="F62" s="28">
        <f t="shared" si="21"/>
        <v>7248.960000000001</v>
      </c>
      <c r="G62" s="29"/>
      <c r="H62" s="29"/>
      <c r="I62" s="6"/>
      <c r="J62" s="6"/>
      <c r="K62" s="6"/>
      <c r="L62" s="8">
        <f t="shared" si="14"/>
        <v>0</v>
      </c>
      <c r="M62" s="6"/>
      <c r="N62" s="6"/>
      <c r="O62" s="6"/>
      <c r="P62" s="9">
        <f t="shared" si="17"/>
        <v>0</v>
      </c>
      <c r="Q62" s="6"/>
      <c r="R62" s="6"/>
      <c r="S62" s="6">
        <v>5792</v>
      </c>
      <c r="T62" s="9">
        <f t="shared" si="18"/>
        <v>5792</v>
      </c>
      <c r="U62" s="6">
        <v>2188</v>
      </c>
      <c r="V62" s="6"/>
      <c r="W62" s="6"/>
      <c r="X62" s="13">
        <f t="shared" si="19"/>
        <v>7980</v>
      </c>
    </row>
    <row r="63" spans="1:24" ht="27.75" customHeight="1">
      <c r="A63" s="38">
        <v>59</v>
      </c>
      <c r="B63" s="10" t="s">
        <v>74</v>
      </c>
      <c r="C63" s="40">
        <v>1108.9</v>
      </c>
      <c r="D63" s="27">
        <f t="shared" si="20"/>
        <v>26613.600000000002</v>
      </c>
      <c r="E63" s="26">
        <f t="shared" si="16"/>
        <v>2661.3600000000006</v>
      </c>
      <c r="F63" s="28">
        <f t="shared" si="21"/>
        <v>23952.24</v>
      </c>
      <c r="G63" s="29"/>
      <c r="H63" s="29"/>
      <c r="I63" s="6">
        <v>2249</v>
      </c>
      <c r="J63" s="6"/>
      <c r="K63" s="6"/>
      <c r="L63" s="8">
        <f t="shared" si="14"/>
        <v>2249</v>
      </c>
      <c r="M63" s="6"/>
      <c r="N63" s="6"/>
      <c r="O63" s="6"/>
      <c r="P63" s="9">
        <f t="shared" si="17"/>
        <v>2249</v>
      </c>
      <c r="Q63" s="6"/>
      <c r="R63" s="6"/>
      <c r="S63" s="6"/>
      <c r="T63" s="9">
        <f t="shared" si="18"/>
        <v>2249</v>
      </c>
      <c r="U63" s="6">
        <v>3892</v>
      </c>
      <c r="V63" s="6"/>
      <c r="W63" s="6"/>
      <c r="X63" s="13">
        <f t="shared" si="19"/>
        <v>6141</v>
      </c>
    </row>
    <row r="64" spans="1:24" ht="30.75" customHeight="1">
      <c r="A64" s="38">
        <v>60</v>
      </c>
      <c r="B64" s="10" t="s">
        <v>75</v>
      </c>
      <c r="C64" s="40">
        <v>694.6</v>
      </c>
      <c r="D64" s="27">
        <f t="shared" si="20"/>
        <v>16670.4</v>
      </c>
      <c r="E64" s="26">
        <f t="shared" si="16"/>
        <v>1667.0400000000002</v>
      </c>
      <c r="F64" s="28">
        <f t="shared" si="21"/>
        <v>15003.36</v>
      </c>
      <c r="G64" s="29"/>
      <c r="H64" s="29"/>
      <c r="I64" s="6">
        <v>2159</v>
      </c>
      <c r="J64" s="6"/>
      <c r="K64" s="6">
        <v>878</v>
      </c>
      <c r="L64" s="8">
        <f t="shared" si="14"/>
        <v>3037</v>
      </c>
      <c r="M64" s="6">
        <v>475</v>
      </c>
      <c r="N64" s="6"/>
      <c r="O64" s="6">
        <v>1850</v>
      </c>
      <c r="P64" s="9">
        <f t="shared" si="17"/>
        <v>5362</v>
      </c>
      <c r="Q64" s="6">
        <v>8943</v>
      </c>
      <c r="R64" s="6">
        <v>5809</v>
      </c>
      <c r="S64" s="6"/>
      <c r="T64" s="9">
        <f t="shared" si="18"/>
        <v>20114</v>
      </c>
      <c r="U64" s="6"/>
      <c r="V64" s="6">
        <v>205</v>
      </c>
      <c r="W64" s="6"/>
      <c r="X64" s="13">
        <f t="shared" si="19"/>
        <v>20319</v>
      </c>
    </row>
    <row r="65" spans="1:24" ht="32.25" customHeight="1">
      <c r="A65" s="38">
        <v>61</v>
      </c>
      <c r="B65" s="10" t="s">
        <v>76</v>
      </c>
      <c r="C65" s="40">
        <v>32.2</v>
      </c>
      <c r="D65" s="27">
        <f t="shared" si="20"/>
        <v>772.8000000000001</v>
      </c>
      <c r="E65" s="26">
        <f t="shared" si="16"/>
        <v>77.28000000000002</v>
      </c>
      <c r="F65" s="28">
        <f t="shared" si="21"/>
        <v>695.5200000000001</v>
      </c>
      <c r="G65" s="29"/>
      <c r="H65" s="29"/>
      <c r="I65" s="6"/>
      <c r="J65" s="6"/>
      <c r="K65" s="6"/>
      <c r="L65" s="8">
        <f t="shared" si="14"/>
        <v>0</v>
      </c>
      <c r="M65" s="6"/>
      <c r="N65" s="6"/>
      <c r="O65" s="6"/>
      <c r="P65" s="9">
        <f t="shared" si="17"/>
        <v>0</v>
      </c>
      <c r="Q65" s="6"/>
      <c r="R65" s="6"/>
      <c r="S65" s="6"/>
      <c r="T65" s="9">
        <f t="shared" si="18"/>
        <v>0</v>
      </c>
      <c r="U65" s="6"/>
      <c r="V65" s="6"/>
      <c r="W65" s="6"/>
      <c r="X65" s="13">
        <f t="shared" si="19"/>
        <v>0</v>
      </c>
    </row>
    <row r="66" spans="1:24" ht="24" customHeight="1">
      <c r="A66" s="38">
        <v>62</v>
      </c>
      <c r="B66" s="10" t="s">
        <v>77</v>
      </c>
      <c r="C66" s="40">
        <v>150.2</v>
      </c>
      <c r="D66" s="27">
        <f t="shared" si="20"/>
        <v>3604.7999999999997</v>
      </c>
      <c r="E66" s="26">
        <f t="shared" si="16"/>
        <v>360.48</v>
      </c>
      <c r="F66" s="28">
        <f t="shared" si="21"/>
        <v>3244.3199999999997</v>
      </c>
      <c r="G66" s="29"/>
      <c r="H66" s="29"/>
      <c r="I66" s="6"/>
      <c r="J66" s="6"/>
      <c r="K66" s="6"/>
      <c r="L66" s="8">
        <f t="shared" si="14"/>
        <v>0</v>
      </c>
      <c r="M66" s="6"/>
      <c r="N66" s="6"/>
      <c r="O66" s="6"/>
      <c r="P66" s="9">
        <f t="shared" si="17"/>
        <v>0</v>
      </c>
      <c r="Q66" s="6"/>
      <c r="R66" s="6"/>
      <c r="S66" s="6"/>
      <c r="T66" s="9">
        <f t="shared" si="18"/>
        <v>0</v>
      </c>
      <c r="U66" s="6"/>
      <c r="V66" s="6"/>
      <c r="W66" s="6">
        <v>516</v>
      </c>
      <c r="X66" s="13">
        <f t="shared" si="19"/>
        <v>516</v>
      </c>
    </row>
    <row r="67" spans="1:24" ht="25.5" customHeight="1">
      <c r="A67" s="38">
        <v>63</v>
      </c>
      <c r="B67" s="10" t="s">
        <v>78</v>
      </c>
      <c r="C67" s="40">
        <v>308.6</v>
      </c>
      <c r="D67" s="27">
        <f t="shared" si="20"/>
        <v>7406.400000000001</v>
      </c>
      <c r="E67" s="26">
        <f t="shared" si="16"/>
        <v>740.6400000000001</v>
      </c>
      <c r="F67" s="28">
        <f t="shared" si="21"/>
        <v>6665.76</v>
      </c>
      <c r="G67" s="29"/>
      <c r="H67" s="29"/>
      <c r="I67" s="6"/>
      <c r="J67" s="6"/>
      <c r="K67" s="6"/>
      <c r="L67" s="8">
        <f t="shared" si="14"/>
        <v>0</v>
      </c>
      <c r="M67" s="6"/>
      <c r="N67" s="6"/>
      <c r="O67" s="6"/>
      <c r="P67" s="9">
        <f t="shared" si="17"/>
        <v>0</v>
      </c>
      <c r="Q67" s="6"/>
      <c r="R67" s="6"/>
      <c r="S67" s="6"/>
      <c r="T67" s="9">
        <f t="shared" si="18"/>
        <v>0</v>
      </c>
      <c r="U67" s="6"/>
      <c r="V67" s="6"/>
      <c r="W67" s="6"/>
      <c r="X67" s="13">
        <f t="shared" si="19"/>
        <v>0</v>
      </c>
    </row>
    <row r="68" spans="1:24" ht="22.5" customHeight="1">
      <c r="A68" s="38">
        <v>64</v>
      </c>
      <c r="B68" s="10" t="s">
        <v>79</v>
      </c>
      <c r="C68" s="40">
        <v>133.6</v>
      </c>
      <c r="D68" s="27">
        <f t="shared" si="20"/>
        <v>3206.3999999999996</v>
      </c>
      <c r="E68" s="26">
        <f t="shared" si="16"/>
        <v>320.64</v>
      </c>
      <c r="F68" s="28">
        <f t="shared" si="21"/>
        <v>2885.7599999999998</v>
      </c>
      <c r="G68" s="29"/>
      <c r="H68" s="29"/>
      <c r="I68" s="6"/>
      <c r="J68" s="6"/>
      <c r="K68" s="6"/>
      <c r="L68" s="8">
        <f t="shared" si="14"/>
        <v>0</v>
      </c>
      <c r="M68" s="6"/>
      <c r="N68" s="6"/>
      <c r="O68" s="6"/>
      <c r="P68" s="9">
        <f t="shared" si="17"/>
        <v>0</v>
      </c>
      <c r="Q68" s="6"/>
      <c r="R68" s="6">
        <v>1798</v>
      </c>
      <c r="S68" s="6"/>
      <c r="T68" s="9">
        <f t="shared" si="18"/>
        <v>1798</v>
      </c>
      <c r="U68" s="6"/>
      <c r="V68" s="6"/>
      <c r="W68" s="6"/>
      <c r="X68" s="13">
        <f t="shared" si="19"/>
        <v>1798</v>
      </c>
    </row>
    <row r="69" spans="1:24" ht="23.25" customHeight="1">
      <c r="A69" s="38">
        <v>65</v>
      </c>
      <c r="B69" s="10" t="s">
        <v>80</v>
      </c>
      <c r="C69" s="40">
        <v>81.5</v>
      </c>
      <c r="D69" s="27">
        <f t="shared" si="20"/>
        <v>1956</v>
      </c>
      <c r="E69" s="26">
        <f t="shared" si="16"/>
        <v>195.60000000000002</v>
      </c>
      <c r="F69" s="28">
        <f t="shared" si="21"/>
        <v>1760.4</v>
      </c>
      <c r="G69" s="29"/>
      <c r="H69" s="29"/>
      <c r="I69" s="6"/>
      <c r="J69" s="6"/>
      <c r="K69" s="6"/>
      <c r="L69" s="8">
        <f t="shared" si="14"/>
        <v>0</v>
      </c>
      <c r="M69" s="6"/>
      <c r="N69" s="6"/>
      <c r="O69" s="6"/>
      <c r="P69" s="9">
        <f t="shared" si="17"/>
        <v>0</v>
      </c>
      <c r="Q69" s="6"/>
      <c r="R69" s="6"/>
      <c r="S69" s="6"/>
      <c r="T69" s="9">
        <f t="shared" si="18"/>
        <v>0</v>
      </c>
      <c r="U69" s="6"/>
      <c r="V69" s="6"/>
      <c r="W69" s="6"/>
      <c r="X69" s="13">
        <f t="shared" si="19"/>
        <v>0</v>
      </c>
    </row>
    <row r="70" spans="1:24" ht="22.5" customHeight="1">
      <c r="A70" s="38">
        <v>66</v>
      </c>
      <c r="B70" s="10" t="s">
        <v>81</v>
      </c>
      <c r="C70" s="40">
        <v>355</v>
      </c>
      <c r="D70" s="27">
        <f t="shared" si="20"/>
        <v>8520</v>
      </c>
      <c r="E70" s="26">
        <f t="shared" si="16"/>
        <v>852</v>
      </c>
      <c r="F70" s="28">
        <f t="shared" si="21"/>
        <v>7668</v>
      </c>
      <c r="G70" s="29"/>
      <c r="H70" s="29"/>
      <c r="I70" s="6"/>
      <c r="J70" s="6"/>
      <c r="K70" s="6"/>
      <c r="L70" s="8">
        <f t="shared" si="14"/>
        <v>0</v>
      </c>
      <c r="M70" s="6"/>
      <c r="N70" s="6"/>
      <c r="O70" s="6"/>
      <c r="P70" s="9">
        <f t="shared" si="17"/>
        <v>0</v>
      </c>
      <c r="Q70" s="6"/>
      <c r="R70" s="6"/>
      <c r="S70" s="6"/>
      <c r="T70" s="9">
        <f t="shared" si="18"/>
        <v>0</v>
      </c>
      <c r="U70" s="6">
        <v>102</v>
      </c>
      <c r="V70" s="6"/>
      <c r="W70" s="6">
        <v>3984</v>
      </c>
      <c r="X70" s="13">
        <f t="shared" si="19"/>
        <v>4086</v>
      </c>
    </row>
    <row r="71" spans="1:24" ht="23.25" customHeight="1">
      <c r="A71" s="38">
        <v>67</v>
      </c>
      <c r="B71" s="10" t="s">
        <v>82</v>
      </c>
      <c r="C71" s="40">
        <v>184.3</v>
      </c>
      <c r="D71" s="27">
        <f t="shared" si="20"/>
        <v>4423.200000000001</v>
      </c>
      <c r="E71" s="26">
        <f t="shared" si="16"/>
        <v>442.3200000000001</v>
      </c>
      <c r="F71" s="28">
        <f t="shared" si="21"/>
        <v>3980.8800000000006</v>
      </c>
      <c r="G71" s="29"/>
      <c r="H71" s="29"/>
      <c r="I71" s="6"/>
      <c r="J71" s="6"/>
      <c r="K71" s="6"/>
      <c r="L71" s="8">
        <f t="shared" si="14"/>
        <v>0</v>
      </c>
      <c r="M71" s="6"/>
      <c r="N71" s="6"/>
      <c r="O71" s="6"/>
      <c r="P71" s="9">
        <f t="shared" si="17"/>
        <v>0</v>
      </c>
      <c r="Q71" s="6"/>
      <c r="R71" s="6"/>
      <c r="S71" s="6"/>
      <c r="T71" s="9">
        <f t="shared" si="18"/>
        <v>0</v>
      </c>
      <c r="U71" s="6"/>
      <c r="V71" s="6"/>
      <c r="W71" s="6"/>
      <c r="X71" s="13">
        <f t="shared" si="19"/>
        <v>0</v>
      </c>
    </row>
    <row r="72" spans="1:24" ht="24" customHeight="1">
      <c r="A72" s="38">
        <v>68</v>
      </c>
      <c r="B72" s="10" t="s">
        <v>83</v>
      </c>
      <c r="C72" s="40">
        <v>279.7</v>
      </c>
      <c r="D72" s="27">
        <f t="shared" si="20"/>
        <v>6712.799999999999</v>
      </c>
      <c r="E72" s="26">
        <f t="shared" si="16"/>
        <v>671.28</v>
      </c>
      <c r="F72" s="28">
        <f t="shared" si="21"/>
        <v>6041.5199999999995</v>
      </c>
      <c r="G72" s="29"/>
      <c r="H72" s="29"/>
      <c r="I72" s="6"/>
      <c r="J72" s="6"/>
      <c r="K72" s="6"/>
      <c r="L72" s="8">
        <f t="shared" si="14"/>
        <v>0</v>
      </c>
      <c r="M72" s="6"/>
      <c r="N72" s="6"/>
      <c r="O72" s="6"/>
      <c r="P72" s="9">
        <f t="shared" si="17"/>
        <v>0</v>
      </c>
      <c r="Q72" s="6"/>
      <c r="R72" s="6"/>
      <c r="S72" s="6"/>
      <c r="T72" s="9">
        <f t="shared" si="18"/>
        <v>0</v>
      </c>
      <c r="U72" s="6"/>
      <c r="V72" s="6">
        <v>1305</v>
      </c>
      <c r="W72" s="6"/>
      <c r="X72" s="13">
        <f t="shared" si="19"/>
        <v>1305</v>
      </c>
    </row>
    <row r="73" spans="1:24" ht="24" customHeight="1">
      <c r="A73" s="38">
        <v>69</v>
      </c>
      <c r="B73" s="10" t="s">
        <v>84</v>
      </c>
      <c r="C73" s="40">
        <v>182.2</v>
      </c>
      <c r="D73" s="27">
        <f t="shared" si="20"/>
        <v>4372.799999999999</v>
      </c>
      <c r="E73" s="26">
        <f t="shared" si="16"/>
        <v>437.28</v>
      </c>
      <c r="F73" s="28">
        <f t="shared" si="21"/>
        <v>3935.5199999999995</v>
      </c>
      <c r="G73" s="29"/>
      <c r="H73" s="29"/>
      <c r="I73" s="6"/>
      <c r="J73" s="6"/>
      <c r="K73" s="6"/>
      <c r="L73" s="8">
        <f t="shared" si="14"/>
        <v>0</v>
      </c>
      <c r="M73" s="6">
        <v>582</v>
      </c>
      <c r="N73" s="6"/>
      <c r="O73" s="6"/>
      <c r="P73" s="9">
        <f t="shared" si="17"/>
        <v>582</v>
      </c>
      <c r="Q73" s="6"/>
      <c r="R73" s="6"/>
      <c r="S73" s="6"/>
      <c r="T73" s="9">
        <f t="shared" si="18"/>
        <v>582</v>
      </c>
      <c r="U73" s="6"/>
      <c r="V73" s="6"/>
      <c r="W73" s="6">
        <v>1946</v>
      </c>
      <c r="X73" s="13">
        <f t="shared" si="19"/>
        <v>2528</v>
      </c>
    </row>
    <row r="74" spans="1:24" ht="25.5" customHeight="1">
      <c r="A74" s="38">
        <v>70</v>
      </c>
      <c r="B74" s="10" t="s">
        <v>85</v>
      </c>
      <c r="C74" s="40">
        <v>174.8</v>
      </c>
      <c r="D74" s="27">
        <f t="shared" si="20"/>
        <v>4195.200000000001</v>
      </c>
      <c r="E74" s="26">
        <f t="shared" si="16"/>
        <v>419.5200000000001</v>
      </c>
      <c r="F74" s="28">
        <f t="shared" si="21"/>
        <v>3775.6800000000007</v>
      </c>
      <c r="G74" s="29"/>
      <c r="H74" s="29"/>
      <c r="I74" s="6"/>
      <c r="J74" s="6"/>
      <c r="K74" s="6"/>
      <c r="L74" s="8">
        <f t="shared" si="14"/>
        <v>0</v>
      </c>
      <c r="M74" s="6"/>
      <c r="N74" s="6"/>
      <c r="O74" s="6">
        <v>481</v>
      </c>
      <c r="P74" s="9">
        <f t="shared" si="17"/>
        <v>481</v>
      </c>
      <c r="Q74" s="6"/>
      <c r="R74" s="6"/>
      <c r="S74" s="6"/>
      <c r="T74" s="9">
        <f t="shared" si="18"/>
        <v>481</v>
      </c>
      <c r="U74" s="6"/>
      <c r="V74" s="6">
        <v>812</v>
      </c>
      <c r="W74" s="6">
        <v>2406</v>
      </c>
      <c r="X74" s="13">
        <f t="shared" si="19"/>
        <v>3699</v>
      </c>
    </row>
    <row r="75" spans="1:24" ht="25.5">
      <c r="A75" s="38">
        <v>71</v>
      </c>
      <c r="B75" s="10" t="s">
        <v>86</v>
      </c>
      <c r="C75" s="40">
        <v>31.7</v>
      </c>
      <c r="D75" s="27">
        <f t="shared" si="20"/>
        <v>760.8</v>
      </c>
      <c r="E75" s="26">
        <f t="shared" si="16"/>
        <v>76.08</v>
      </c>
      <c r="F75" s="28">
        <f t="shared" si="21"/>
        <v>684.7199999999999</v>
      </c>
      <c r="G75" s="29"/>
      <c r="H75" s="29"/>
      <c r="I75" s="6"/>
      <c r="J75" s="6"/>
      <c r="K75" s="6"/>
      <c r="L75" s="8">
        <f t="shared" si="14"/>
        <v>0</v>
      </c>
      <c r="M75" s="6"/>
      <c r="N75" s="6"/>
      <c r="O75" s="6"/>
      <c r="P75" s="9">
        <f t="shared" si="17"/>
        <v>0</v>
      </c>
      <c r="Q75" s="6"/>
      <c r="R75" s="6"/>
      <c r="S75" s="6"/>
      <c r="T75" s="9">
        <f t="shared" si="18"/>
        <v>0</v>
      </c>
      <c r="U75" s="6"/>
      <c r="V75" s="6"/>
      <c r="W75" s="6"/>
      <c r="X75" s="13">
        <f t="shared" si="19"/>
        <v>0</v>
      </c>
    </row>
    <row r="76" spans="1:24" ht="24" customHeight="1">
      <c r="A76" s="38">
        <v>72</v>
      </c>
      <c r="B76" s="10" t="s">
        <v>87</v>
      </c>
      <c r="C76" s="40">
        <v>115.4</v>
      </c>
      <c r="D76" s="27">
        <f t="shared" si="20"/>
        <v>2769.6000000000004</v>
      </c>
      <c r="E76" s="26">
        <f t="shared" si="16"/>
        <v>276.96000000000004</v>
      </c>
      <c r="F76" s="28">
        <f t="shared" si="21"/>
        <v>2492.6400000000003</v>
      </c>
      <c r="G76" s="29"/>
      <c r="H76" s="29"/>
      <c r="I76" s="6"/>
      <c r="J76" s="6"/>
      <c r="K76" s="6"/>
      <c r="L76" s="8">
        <f t="shared" si="14"/>
        <v>0</v>
      </c>
      <c r="M76" s="6"/>
      <c r="N76" s="6"/>
      <c r="O76" s="6"/>
      <c r="P76" s="9">
        <f t="shared" si="17"/>
        <v>0</v>
      </c>
      <c r="Q76" s="6"/>
      <c r="R76" s="6"/>
      <c r="S76" s="6"/>
      <c r="T76" s="9">
        <f t="shared" si="18"/>
        <v>0</v>
      </c>
      <c r="U76" s="6"/>
      <c r="V76" s="6"/>
      <c r="W76" s="6"/>
      <c r="X76" s="13">
        <f t="shared" si="19"/>
        <v>0</v>
      </c>
    </row>
    <row r="77" spans="1:24" ht="23.25" customHeight="1">
      <c r="A77" s="38">
        <v>73</v>
      </c>
      <c r="B77" s="10" t="s">
        <v>88</v>
      </c>
      <c r="C77" s="40">
        <v>115.3</v>
      </c>
      <c r="D77" s="27">
        <f t="shared" si="20"/>
        <v>2767.2</v>
      </c>
      <c r="E77" s="26">
        <f t="shared" si="16"/>
        <v>276.71999999999997</v>
      </c>
      <c r="F77" s="28">
        <f t="shared" si="21"/>
        <v>2490.48</v>
      </c>
      <c r="G77" s="29"/>
      <c r="H77" s="29"/>
      <c r="I77" s="6"/>
      <c r="J77" s="6"/>
      <c r="K77" s="6"/>
      <c r="L77" s="8">
        <f t="shared" si="14"/>
        <v>0</v>
      </c>
      <c r="M77" s="6"/>
      <c r="N77" s="6"/>
      <c r="O77" s="6"/>
      <c r="P77" s="9">
        <f t="shared" si="17"/>
        <v>0</v>
      </c>
      <c r="Q77" s="6"/>
      <c r="R77" s="6"/>
      <c r="S77" s="6"/>
      <c r="T77" s="9">
        <f t="shared" si="18"/>
        <v>0</v>
      </c>
      <c r="U77" s="6"/>
      <c r="V77" s="6"/>
      <c r="W77" s="6"/>
      <c r="X77" s="13">
        <f t="shared" si="19"/>
        <v>0</v>
      </c>
    </row>
    <row r="78" spans="1:24" ht="24" customHeight="1">
      <c r="A78" s="38">
        <v>74</v>
      </c>
      <c r="B78" s="10" t="s">
        <v>89</v>
      </c>
      <c r="C78" s="40">
        <v>136.6</v>
      </c>
      <c r="D78" s="27">
        <f t="shared" si="20"/>
        <v>3278.3999999999996</v>
      </c>
      <c r="E78" s="26">
        <f t="shared" si="16"/>
        <v>327.84</v>
      </c>
      <c r="F78" s="28">
        <f t="shared" si="21"/>
        <v>2950.5599999999995</v>
      </c>
      <c r="G78" s="29"/>
      <c r="H78" s="29"/>
      <c r="I78" s="6"/>
      <c r="J78" s="6"/>
      <c r="K78" s="6"/>
      <c r="L78" s="8">
        <f t="shared" si="14"/>
        <v>0</v>
      </c>
      <c r="M78" s="6"/>
      <c r="N78" s="6"/>
      <c r="O78" s="6"/>
      <c r="P78" s="9">
        <f t="shared" si="17"/>
        <v>0</v>
      </c>
      <c r="Q78" s="6">
        <v>386</v>
      </c>
      <c r="R78" s="6"/>
      <c r="S78" s="6"/>
      <c r="T78" s="9">
        <f t="shared" si="18"/>
        <v>386</v>
      </c>
      <c r="U78" s="6"/>
      <c r="V78" s="6"/>
      <c r="W78" s="6"/>
      <c r="X78" s="13">
        <f t="shared" si="19"/>
        <v>386</v>
      </c>
    </row>
    <row r="79" spans="1:24" ht="26.25" customHeight="1">
      <c r="A79" s="38">
        <v>75</v>
      </c>
      <c r="B79" s="10" t="s">
        <v>90</v>
      </c>
      <c r="C79" s="40">
        <v>119.7</v>
      </c>
      <c r="D79" s="27">
        <f t="shared" si="20"/>
        <v>2872.8</v>
      </c>
      <c r="E79" s="26">
        <f t="shared" si="16"/>
        <v>287.28000000000003</v>
      </c>
      <c r="F79" s="28">
        <f t="shared" si="21"/>
        <v>2585.52</v>
      </c>
      <c r="G79" s="29"/>
      <c r="H79" s="29"/>
      <c r="I79" s="6"/>
      <c r="J79" s="6"/>
      <c r="K79" s="6"/>
      <c r="L79" s="8">
        <f t="shared" si="14"/>
        <v>0</v>
      </c>
      <c r="M79" s="6"/>
      <c r="N79" s="6"/>
      <c r="O79" s="6"/>
      <c r="P79" s="9">
        <f t="shared" si="17"/>
        <v>0</v>
      </c>
      <c r="Q79" s="6"/>
      <c r="R79" s="6"/>
      <c r="S79" s="6"/>
      <c r="T79" s="9">
        <f t="shared" si="18"/>
        <v>0</v>
      </c>
      <c r="U79" s="6"/>
      <c r="V79" s="6"/>
      <c r="W79" s="6"/>
      <c r="X79" s="13">
        <f t="shared" si="19"/>
        <v>0</v>
      </c>
    </row>
    <row r="80" spans="1:24" ht="23.25" customHeight="1">
      <c r="A80" s="38">
        <v>76</v>
      </c>
      <c r="B80" s="10" t="s">
        <v>91</v>
      </c>
      <c r="C80" s="40">
        <v>144.9</v>
      </c>
      <c r="D80" s="27">
        <f t="shared" si="20"/>
        <v>3477.6000000000004</v>
      </c>
      <c r="E80" s="26">
        <f t="shared" si="16"/>
        <v>347.76000000000005</v>
      </c>
      <c r="F80" s="28">
        <f t="shared" si="21"/>
        <v>3129.84</v>
      </c>
      <c r="G80" s="29"/>
      <c r="H80" s="29"/>
      <c r="I80" s="6">
        <v>794</v>
      </c>
      <c r="J80" s="6"/>
      <c r="K80" s="6"/>
      <c r="L80" s="8">
        <f t="shared" si="14"/>
        <v>794</v>
      </c>
      <c r="M80" s="6"/>
      <c r="N80" s="6"/>
      <c r="O80" s="6"/>
      <c r="P80" s="9">
        <f t="shared" si="17"/>
        <v>794</v>
      </c>
      <c r="Q80" s="6"/>
      <c r="R80" s="6"/>
      <c r="S80" s="6"/>
      <c r="T80" s="9">
        <f t="shared" si="18"/>
        <v>794</v>
      </c>
      <c r="U80" s="6"/>
      <c r="V80" s="6">
        <v>476</v>
      </c>
      <c r="W80" s="6"/>
      <c r="X80" s="13">
        <f t="shared" si="19"/>
        <v>1270</v>
      </c>
    </row>
    <row r="81" spans="1:24" ht="24.75" customHeight="1">
      <c r="A81" s="38">
        <v>77</v>
      </c>
      <c r="B81" s="10" t="s">
        <v>92</v>
      </c>
      <c r="C81" s="40">
        <v>147.7</v>
      </c>
      <c r="D81" s="27">
        <f t="shared" si="20"/>
        <v>3544.7999999999997</v>
      </c>
      <c r="E81" s="26">
        <f t="shared" si="16"/>
        <v>354.48</v>
      </c>
      <c r="F81" s="28">
        <f t="shared" si="21"/>
        <v>3190.3199999999997</v>
      </c>
      <c r="G81" s="29"/>
      <c r="H81" s="29"/>
      <c r="I81" s="6">
        <v>439</v>
      </c>
      <c r="J81" s="6"/>
      <c r="K81" s="6">
        <v>1498</v>
      </c>
      <c r="L81" s="8">
        <f t="shared" si="14"/>
        <v>1937</v>
      </c>
      <c r="M81" s="6"/>
      <c r="N81" s="6"/>
      <c r="O81" s="6"/>
      <c r="P81" s="9">
        <f t="shared" si="17"/>
        <v>1937</v>
      </c>
      <c r="Q81" s="6"/>
      <c r="R81" s="6"/>
      <c r="S81" s="6"/>
      <c r="T81" s="9">
        <f t="shared" si="18"/>
        <v>1937</v>
      </c>
      <c r="U81" s="6"/>
      <c r="V81" s="6"/>
      <c r="W81" s="6"/>
      <c r="X81" s="13">
        <f t="shared" si="19"/>
        <v>1937</v>
      </c>
    </row>
    <row r="82" spans="1:24" ht="22.5" customHeight="1">
      <c r="A82" s="38">
        <v>79</v>
      </c>
      <c r="B82" s="10" t="s">
        <v>93</v>
      </c>
      <c r="C82" s="40">
        <v>133.6</v>
      </c>
      <c r="D82" s="27">
        <f t="shared" si="20"/>
        <v>3206.3999999999996</v>
      </c>
      <c r="E82" s="26">
        <f t="shared" si="16"/>
        <v>320.64</v>
      </c>
      <c r="F82" s="28">
        <f t="shared" si="21"/>
        <v>2885.7599999999998</v>
      </c>
      <c r="G82" s="29"/>
      <c r="H82" s="29"/>
      <c r="I82" s="6">
        <v>519</v>
      </c>
      <c r="J82" s="6"/>
      <c r="K82" s="6"/>
      <c r="L82" s="8">
        <f t="shared" si="14"/>
        <v>519</v>
      </c>
      <c r="M82" s="6">
        <v>796</v>
      </c>
      <c r="N82" s="6"/>
      <c r="O82" s="6"/>
      <c r="P82" s="9">
        <f t="shared" si="17"/>
        <v>1315</v>
      </c>
      <c r="Q82" s="6"/>
      <c r="R82" s="6"/>
      <c r="S82" s="6"/>
      <c r="T82" s="9">
        <f t="shared" si="18"/>
        <v>1315</v>
      </c>
      <c r="U82" s="6"/>
      <c r="V82" s="6"/>
      <c r="W82" s="6"/>
      <c r="X82" s="13">
        <f t="shared" si="19"/>
        <v>1315</v>
      </c>
    </row>
    <row r="83" spans="1:24" ht="24.75" customHeight="1">
      <c r="A83" s="38">
        <v>80</v>
      </c>
      <c r="B83" s="10" t="s">
        <v>94</v>
      </c>
      <c r="C83" s="40">
        <v>119.9</v>
      </c>
      <c r="D83" s="27">
        <f t="shared" si="20"/>
        <v>2877.6000000000004</v>
      </c>
      <c r="E83" s="26">
        <f t="shared" si="16"/>
        <v>287.76000000000005</v>
      </c>
      <c r="F83" s="28">
        <f t="shared" si="21"/>
        <v>2589.84</v>
      </c>
      <c r="G83" s="29"/>
      <c r="H83" s="29"/>
      <c r="I83" s="6"/>
      <c r="J83" s="6"/>
      <c r="K83" s="6"/>
      <c r="L83" s="8">
        <f t="shared" si="14"/>
        <v>0</v>
      </c>
      <c r="M83" s="6"/>
      <c r="N83" s="6"/>
      <c r="O83" s="6"/>
      <c r="P83" s="9">
        <f t="shared" si="17"/>
        <v>0</v>
      </c>
      <c r="Q83" s="6"/>
      <c r="R83" s="6"/>
      <c r="S83" s="6"/>
      <c r="T83" s="9">
        <f t="shared" si="18"/>
        <v>0</v>
      </c>
      <c r="U83" s="6"/>
      <c r="V83" s="6"/>
      <c r="W83" s="6">
        <v>1861</v>
      </c>
      <c r="X83" s="13">
        <f t="shared" si="19"/>
        <v>1861</v>
      </c>
    </row>
    <row r="84" spans="1:24" ht="25.5" customHeight="1">
      <c r="A84" s="38">
        <v>81</v>
      </c>
      <c r="B84" s="10" t="s">
        <v>95</v>
      </c>
      <c r="C84" s="40">
        <v>77.1</v>
      </c>
      <c r="D84" s="27">
        <f t="shared" si="20"/>
        <v>1850.3999999999999</v>
      </c>
      <c r="E84" s="26">
        <f t="shared" si="16"/>
        <v>185.04</v>
      </c>
      <c r="F84" s="28">
        <f t="shared" si="21"/>
        <v>1665.36</v>
      </c>
      <c r="G84" s="29"/>
      <c r="H84" s="29"/>
      <c r="I84" s="6"/>
      <c r="J84" s="6"/>
      <c r="K84" s="6"/>
      <c r="L84" s="8">
        <f t="shared" si="14"/>
        <v>0</v>
      </c>
      <c r="M84" s="6"/>
      <c r="N84" s="6"/>
      <c r="O84" s="6"/>
      <c r="P84" s="9">
        <f t="shared" si="17"/>
        <v>0</v>
      </c>
      <c r="Q84" s="6"/>
      <c r="R84" s="6"/>
      <c r="S84" s="6"/>
      <c r="T84" s="9">
        <f t="shared" si="18"/>
        <v>0</v>
      </c>
      <c r="U84" s="6">
        <v>3100</v>
      </c>
      <c r="V84" s="6"/>
      <c r="W84" s="6"/>
      <c r="X84" s="13">
        <f t="shared" si="19"/>
        <v>3100</v>
      </c>
    </row>
    <row r="85" spans="1:24" ht="23.25" customHeight="1">
      <c r="A85" s="38">
        <v>82</v>
      </c>
      <c r="B85" s="10" t="s">
        <v>96</v>
      </c>
      <c r="C85" s="40">
        <v>73.1</v>
      </c>
      <c r="D85" s="27">
        <f t="shared" si="20"/>
        <v>1754.3999999999999</v>
      </c>
      <c r="E85" s="26">
        <f t="shared" si="16"/>
        <v>175.44</v>
      </c>
      <c r="F85" s="28">
        <f t="shared" si="21"/>
        <v>1578.9599999999998</v>
      </c>
      <c r="G85" s="29"/>
      <c r="H85" s="29"/>
      <c r="I85" s="6"/>
      <c r="J85" s="6"/>
      <c r="K85" s="6"/>
      <c r="L85" s="8">
        <f t="shared" si="14"/>
        <v>0</v>
      </c>
      <c r="M85" s="6"/>
      <c r="N85" s="6"/>
      <c r="O85" s="6"/>
      <c r="P85" s="9">
        <f t="shared" si="17"/>
        <v>0</v>
      </c>
      <c r="Q85" s="6"/>
      <c r="R85" s="6"/>
      <c r="S85" s="6"/>
      <c r="T85" s="9">
        <f t="shared" si="18"/>
        <v>0</v>
      </c>
      <c r="U85" s="6"/>
      <c r="V85" s="6"/>
      <c r="W85" s="6"/>
      <c r="X85" s="13">
        <f t="shared" si="19"/>
        <v>0</v>
      </c>
    </row>
    <row r="86" spans="1:24" ht="24" customHeight="1">
      <c r="A86" s="38">
        <v>83</v>
      </c>
      <c r="B86" s="10" t="s">
        <v>97</v>
      </c>
      <c r="C86" s="40">
        <v>230.7</v>
      </c>
      <c r="D86" s="27">
        <f t="shared" si="20"/>
        <v>5536.799999999999</v>
      </c>
      <c r="E86" s="26">
        <f t="shared" si="16"/>
        <v>553.68</v>
      </c>
      <c r="F86" s="28">
        <f t="shared" si="21"/>
        <v>4983.119999999999</v>
      </c>
      <c r="G86" s="29"/>
      <c r="H86" s="29"/>
      <c r="I86" s="6"/>
      <c r="J86" s="6"/>
      <c r="K86" s="6"/>
      <c r="L86" s="8">
        <f t="shared" si="14"/>
        <v>0</v>
      </c>
      <c r="M86" s="6"/>
      <c r="N86" s="6"/>
      <c r="O86" s="6"/>
      <c r="P86" s="9">
        <f t="shared" si="17"/>
        <v>0</v>
      </c>
      <c r="Q86" s="6"/>
      <c r="R86" s="6"/>
      <c r="S86" s="6"/>
      <c r="T86" s="9">
        <f t="shared" si="18"/>
        <v>0</v>
      </c>
      <c r="U86" s="6">
        <v>130</v>
      </c>
      <c r="V86" s="6"/>
      <c r="W86" s="6"/>
      <c r="X86" s="13">
        <f t="shared" si="19"/>
        <v>130</v>
      </c>
    </row>
    <row r="87" spans="1:24" ht="23.25" customHeight="1">
      <c r="A87" s="38">
        <v>84</v>
      </c>
      <c r="B87" s="10" t="s">
        <v>98</v>
      </c>
      <c r="C87" s="40">
        <v>151.3</v>
      </c>
      <c r="D87" s="27">
        <f t="shared" si="20"/>
        <v>3631.2000000000003</v>
      </c>
      <c r="E87" s="26">
        <f t="shared" si="16"/>
        <v>363.12000000000006</v>
      </c>
      <c r="F87" s="28">
        <f t="shared" si="21"/>
        <v>3268.0800000000004</v>
      </c>
      <c r="G87" s="29"/>
      <c r="H87" s="29"/>
      <c r="I87" s="6"/>
      <c r="J87" s="6"/>
      <c r="K87" s="6"/>
      <c r="L87" s="8">
        <f aca="true" t="shared" si="22" ref="L87:L102">I87+J87+K87</f>
        <v>0</v>
      </c>
      <c r="M87" s="6"/>
      <c r="N87" s="6"/>
      <c r="O87" s="6"/>
      <c r="P87" s="9">
        <f t="shared" si="17"/>
        <v>0</v>
      </c>
      <c r="Q87" s="6"/>
      <c r="R87" s="6"/>
      <c r="S87" s="6"/>
      <c r="T87" s="9">
        <f t="shared" si="18"/>
        <v>0</v>
      </c>
      <c r="U87" s="6"/>
      <c r="V87" s="6"/>
      <c r="W87" s="6"/>
      <c r="X87" s="13">
        <f t="shared" si="19"/>
        <v>0</v>
      </c>
    </row>
    <row r="88" spans="1:24" ht="22.5" customHeight="1">
      <c r="A88" s="38">
        <v>85</v>
      </c>
      <c r="B88" s="10" t="s">
        <v>99</v>
      </c>
      <c r="C88" s="40">
        <v>280.6</v>
      </c>
      <c r="D88" s="27">
        <f t="shared" si="20"/>
        <v>6734.400000000001</v>
      </c>
      <c r="E88" s="26">
        <f t="shared" si="16"/>
        <v>673.44</v>
      </c>
      <c r="F88" s="28">
        <f t="shared" si="21"/>
        <v>6060.960000000001</v>
      </c>
      <c r="G88" s="29"/>
      <c r="H88" s="29"/>
      <c r="I88" s="6"/>
      <c r="J88" s="6"/>
      <c r="K88" s="6"/>
      <c r="L88" s="8">
        <f t="shared" si="22"/>
        <v>0</v>
      </c>
      <c r="M88" s="6"/>
      <c r="N88" s="6"/>
      <c r="O88" s="6"/>
      <c r="P88" s="9">
        <f t="shared" si="17"/>
        <v>0</v>
      </c>
      <c r="Q88" s="6"/>
      <c r="R88" s="6"/>
      <c r="S88" s="6"/>
      <c r="T88" s="9">
        <f t="shared" si="18"/>
        <v>0</v>
      </c>
      <c r="U88" s="6"/>
      <c r="V88" s="6"/>
      <c r="W88" s="6"/>
      <c r="X88" s="13">
        <f aca="true" t="shared" si="23" ref="X88:X103">T88+U88+V88+W88</f>
        <v>0</v>
      </c>
    </row>
    <row r="89" spans="1:24" ht="23.25" customHeight="1">
      <c r="A89" s="38">
        <v>86</v>
      </c>
      <c r="B89" s="10" t="s">
        <v>100</v>
      </c>
      <c r="C89" s="40">
        <v>544.7</v>
      </c>
      <c r="D89" s="27">
        <f t="shared" si="20"/>
        <v>13072.800000000001</v>
      </c>
      <c r="E89" s="26">
        <f t="shared" si="16"/>
        <v>1307.2800000000002</v>
      </c>
      <c r="F89" s="28">
        <f aca="true" t="shared" si="24" ref="F89:F102">D89-E89</f>
        <v>11765.52</v>
      </c>
      <c r="G89" s="29"/>
      <c r="H89" s="29"/>
      <c r="I89" s="6"/>
      <c r="J89" s="6"/>
      <c r="K89" s="6"/>
      <c r="L89" s="8">
        <f t="shared" si="22"/>
        <v>0</v>
      </c>
      <c r="M89" s="6"/>
      <c r="N89" s="6"/>
      <c r="O89" s="6"/>
      <c r="P89" s="9">
        <f t="shared" si="17"/>
        <v>0</v>
      </c>
      <c r="Q89" s="6"/>
      <c r="R89" s="6"/>
      <c r="S89" s="6">
        <v>6034</v>
      </c>
      <c r="T89" s="9">
        <f t="shared" si="18"/>
        <v>6034</v>
      </c>
      <c r="U89" s="6">
        <v>244</v>
      </c>
      <c r="V89" s="6">
        <v>6996</v>
      </c>
      <c r="W89" s="6"/>
      <c r="X89" s="13">
        <f t="shared" si="23"/>
        <v>13274</v>
      </c>
    </row>
    <row r="90" spans="1:24" ht="24.75" customHeight="1">
      <c r="A90" s="38">
        <v>87</v>
      </c>
      <c r="B90" s="10" t="s">
        <v>101</v>
      </c>
      <c r="C90" s="40">
        <v>538.7</v>
      </c>
      <c r="D90" s="27">
        <f t="shared" si="20"/>
        <v>12928.800000000001</v>
      </c>
      <c r="E90" s="26">
        <f t="shared" si="16"/>
        <v>1292.88</v>
      </c>
      <c r="F90" s="28">
        <f t="shared" si="24"/>
        <v>11635.920000000002</v>
      </c>
      <c r="G90" s="29"/>
      <c r="H90" s="29"/>
      <c r="I90" s="6"/>
      <c r="J90" s="6"/>
      <c r="K90" s="6"/>
      <c r="L90" s="8">
        <f t="shared" si="22"/>
        <v>0</v>
      </c>
      <c r="M90" s="6"/>
      <c r="N90" s="6">
        <v>1574</v>
      </c>
      <c r="O90" s="6"/>
      <c r="P90" s="9">
        <f t="shared" si="17"/>
        <v>1574</v>
      </c>
      <c r="Q90" s="6">
        <v>382</v>
      </c>
      <c r="R90" s="6"/>
      <c r="S90" s="6">
        <v>8433</v>
      </c>
      <c r="T90" s="9">
        <f t="shared" si="18"/>
        <v>10389</v>
      </c>
      <c r="U90" s="6"/>
      <c r="V90" s="6">
        <v>6996</v>
      </c>
      <c r="W90" s="6"/>
      <c r="X90" s="13">
        <f t="shared" si="23"/>
        <v>17385</v>
      </c>
    </row>
    <row r="91" spans="1:24" ht="24.75" customHeight="1">
      <c r="A91" s="38">
        <v>88</v>
      </c>
      <c r="B91" s="10" t="s">
        <v>102</v>
      </c>
      <c r="C91" s="40">
        <v>564.9</v>
      </c>
      <c r="D91" s="27">
        <f t="shared" si="20"/>
        <v>13557.599999999999</v>
      </c>
      <c r="E91" s="26">
        <f t="shared" si="16"/>
        <v>1355.76</v>
      </c>
      <c r="F91" s="28">
        <f t="shared" si="24"/>
        <v>12201.839999999998</v>
      </c>
      <c r="G91" s="29"/>
      <c r="H91" s="29"/>
      <c r="I91" s="6"/>
      <c r="J91" s="6"/>
      <c r="K91" s="6"/>
      <c r="L91" s="8">
        <f t="shared" si="22"/>
        <v>0</v>
      </c>
      <c r="M91" s="6"/>
      <c r="N91" s="6"/>
      <c r="O91" s="6"/>
      <c r="P91" s="9">
        <f t="shared" si="17"/>
        <v>0</v>
      </c>
      <c r="Q91" s="6"/>
      <c r="R91" s="6"/>
      <c r="S91" s="6">
        <v>7139</v>
      </c>
      <c r="T91" s="9">
        <f t="shared" si="18"/>
        <v>7139</v>
      </c>
      <c r="U91" s="6"/>
      <c r="V91" s="6"/>
      <c r="W91" s="6"/>
      <c r="X91" s="13">
        <f t="shared" si="23"/>
        <v>7139</v>
      </c>
    </row>
    <row r="92" spans="1:24" ht="23.25" customHeight="1">
      <c r="A92" s="38">
        <v>89</v>
      </c>
      <c r="B92" s="10" t="s">
        <v>103</v>
      </c>
      <c r="C92" s="40">
        <v>560.3</v>
      </c>
      <c r="D92" s="27">
        <f t="shared" si="20"/>
        <v>13447.199999999999</v>
      </c>
      <c r="E92" s="26">
        <f t="shared" si="16"/>
        <v>1344.72</v>
      </c>
      <c r="F92" s="28">
        <f t="shared" si="24"/>
        <v>12102.48</v>
      </c>
      <c r="G92" s="29"/>
      <c r="H92" s="29"/>
      <c r="I92" s="6"/>
      <c r="J92" s="6"/>
      <c r="K92" s="6"/>
      <c r="L92" s="8">
        <f t="shared" si="22"/>
        <v>0</v>
      </c>
      <c r="M92" s="6"/>
      <c r="N92" s="6"/>
      <c r="O92" s="6">
        <v>1331</v>
      </c>
      <c r="P92" s="9">
        <f t="shared" si="17"/>
        <v>1331</v>
      </c>
      <c r="Q92" s="6"/>
      <c r="R92" s="6"/>
      <c r="S92" s="6">
        <v>6034</v>
      </c>
      <c r="T92" s="9">
        <f t="shared" si="18"/>
        <v>7365</v>
      </c>
      <c r="U92" s="6"/>
      <c r="V92" s="6"/>
      <c r="W92" s="6"/>
      <c r="X92" s="13">
        <f t="shared" si="23"/>
        <v>7365</v>
      </c>
    </row>
    <row r="93" spans="1:24" ht="25.5">
      <c r="A93" s="38">
        <v>90</v>
      </c>
      <c r="B93" s="10" t="s">
        <v>104</v>
      </c>
      <c r="C93" s="40">
        <v>408.3</v>
      </c>
      <c r="D93" s="27">
        <f t="shared" si="20"/>
        <v>9799.2</v>
      </c>
      <c r="E93" s="26">
        <f t="shared" si="16"/>
        <v>979.9200000000001</v>
      </c>
      <c r="F93" s="28">
        <f t="shared" si="24"/>
        <v>8819.28</v>
      </c>
      <c r="G93" s="29"/>
      <c r="H93" s="29"/>
      <c r="I93" s="6"/>
      <c r="J93" s="6"/>
      <c r="K93" s="6"/>
      <c r="L93" s="8">
        <f t="shared" si="22"/>
        <v>0</v>
      </c>
      <c r="M93" s="6"/>
      <c r="N93" s="6"/>
      <c r="O93" s="6">
        <v>18301</v>
      </c>
      <c r="P93" s="9">
        <f t="shared" si="17"/>
        <v>18301</v>
      </c>
      <c r="Q93" s="6"/>
      <c r="R93" s="6"/>
      <c r="S93" s="6"/>
      <c r="T93" s="9">
        <f t="shared" si="18"/>
        <v>18301</v>
      </c>
      <c r="U93" s="6"/>
      <c r="V93" s="6"/>
      <c r="W93" s="6"/>
      <c r="X93" s="13">
        <f t="shared" si="23"/>
        <v>18301</v>
      </c>
    </row>
    <row r="94" spans="1:24" ht="27" customHeight="1">
      <c r="A94" s="38">
        <v>91</v>
      </c>
      <c r="B94" s="10" t="s">
        <v>105</v>
      </c>
      <c r="C94" s="40">
        <v>3205.6</v>
      </c>
      <c r="D94" s="27">
        <f t="shared" si="20"/>
        <v>76934.4</v>
      </c>
      <c r="E94" s="26">
        <f t="shared" si="16"/>
        <v>7693.44</v>
      </c>
      <c r="F94" s="28">
        <f t="shared" si="24"/>
        <v>69240.95999999999</v>
      </c>
      <c r="G94" s="29"/>
      <c r="H94" s="29"/>
      <c r="I94" s="6">
        <v>11472</v>
      </c>
      <c r="J94" s="6"/>
      <c r="K94" s="6"/>
      <c r="L94" s="8">
        <f t="shared" si="22"/>
        <v>11472</v>
      </c>
      <c r="M94" s="6"/>
      <c r="N94" s="6">
        <v>7410</v>
      </c>
      <c r="O94" s="6">
        <v>2042</v>
      </c>
      <c r="P94" s="9">
        <f t="shared" si="17"/>
        <v>20924</v>
      </c>
      <c r="Q94" s="6">
        <v>323</v>
      </c>
      <c r="R94" s="6">
        <v>132</v>
      </c>
      <c r="S94" s="6"/>
      <c r="T94" s="9">
        <f t="shared" si="18"/>
        <v>21379</v>
      </c>
      <c r="U94" s="6">
        <v>1089</v>
      </c>
      <c r="V94" s="6"/>
      <c r="W94" s="6"/>
      <c r="X94" s="13">
        <f t="shared" si="23"/>
        <v>22468</v>
      </c>
    </row>
    <row r="95" spans="1:24" ht="22.5" customHeight="1">
      <c r="A95" s="38">
        <v>92</v>
      </c>
      <c r="B95" s="10" t="s">
        <v>106</v>
      </c>
      <c r="C95" s="40">
        <v>283.3</v>
      </c>
      <c r="D95" s="27">
        <f t="shared" si="20"/>
        <v>6799.200000000001</v>
      </c>
      <c r="E95" s="26">
        <f t="shared" si="16"/>
        <v>679.9200000000001</v>
      </c>
      <c r="F95" s="28">
        <f t="shared" si="24"/>
        <v>6119.280000000001</v>
      </c>
      <c r="G95" s="29"/>
      <c r="H95" s="29"/>
      <c r="I95" s="6">
        <v>13459</v>
      </c>
      <c r="J95" s="6"/>
      <c r="K95" s="6">
        <v>995</v>
      </c>
      <c r="L95" s="8">
        <f t="shared" si="22"/>
        <v>14454</v>
      </c>
      <c r="M95" s="6"/>
      <c r="N95" s="6"/>
      <c r="O95" s="6"/>
      <c r="P95" s="9">
        <f t="shared" si="17"/>
        <v>14454</v>
      </c>
      <c r="Q95" s="6"/>
      <c r="R95" s="6"/>
      <c r="S95" s="6"/>
      <c r="T95" s="9">
        <f t="shared" si="18"/>
        <v>14454</v>
      </c>
      <c r="U95" s="6">
        <v>56</v>
      </c>
      <c r="V95" s="6">
        <v>1361</v>
      </c>
      <c r="W95" s="6">
        <v>1721</v>
      </c>
      <c r="X95" s="13">
        <f t="shared" si="23"/>
        <v>17592</v>
      </c>
    </row>
    <row r="96" spans="1:24" ht="22.5" customHeight="1">
      <c r="A96" s="38">
        <v>93</v>
      </c>
      <c r="B96" s="10" t="s">
        <v>107</v>
      </c>
      <c r="C96" s="40">
        <v>237.3</v>
      </c>
      <c r="D96" s="27">
        <f t="shared" si="20"/>
        <v>5695.200000000001</v>
      </c>
      <c r="E96" s="26">
        <f t="shared" si="16"/>
        <v>569.5200000000001</v>
      </c>
      <c r="F96" s="28">
        <f t="shared" si="24"/>
        <v>5125.68</v>
      </c>
      <c r="G96" s="29"/>
      <c r="H96" s="29"/>
      <c r="I96" s="6"/>
      <c r="J96" s="6"/>
      <c r="K96" s="6"/>
      <c r="L96" s="8">
        <f t="shared" si="22"/>
        <v>0</v>
      </c>
      <c r="M96" s="6"/>
      <c r="N96" s="6"/>
      <c r="O96" s="6"/>
      <c r="P96" s="9">
        <f t="shared" si="17"/>
        <v>0</v>
      </c>
      <c r="Q96" s="6"/>
      <c r="R96" s="6"/>
      <c r="S96" s="6"/>
      <c r="T96" s="9">
        <f t="shared" si="18"/>
        <v>0</v>
      </c>
      <c r="U96" s="6"/>
      <c r="V96" s="6"/>
      <c r="W96" s="6"/>
      <c r="X96" s="13">
        <f t="shared" si="23"/>
        <v>0</v>
      </c>
    </row>
    <row r="97" spans="1:24" ht="29.25" customHeight="1">
      <c r="A97" s="38">
        <v>94</v>
      </c>
      <c r="B97" s="10" t="s">
        <v>108</v>
      </c>
      <c r="C97" s="40">
        <v>6386.5</v>
      </c>
      <c r="D97" s="27">
        <f t="shared" si="20"/>
        <v>153276</v>
      </c>
      <c r="E97" s="26">
        <f t="shared" si="16"/>
        <v>15327.6</v>
      </c>
      <c r="F97" s="28">
        <f t="shared" si="24"/>
        <v>137948.4</v>
      </c>
      <c r="G97" s="29"/>
      <c r="H97" s="29"/>
      <c r="I97" s="6">
        <v>26822</v>
      </c>
      <c r="J97" s="6"/>
      <c r="K97" s="6">
        <v>11482</v>
      </c>
      <c r="L97" s="8">
        <f t="shared" si="22"/>
        <v>38304</v>
      </c>
      <c r="M97" s="6">
        <v>5754</v>
      </c>
      <c r="N97" s="6">
        <v>5721</v>
      </c>
      <c r="O97" s="6"/>
      <c r="P97" s="9">
        <f t="shared" si="17"/>
        <v>49779</v>
      </c>
      <c r="Q97" s="6">
        <v>3800</v>
      </c>
      <c r="R97" s="6">
        <v>8293</v>
      </c>
      <c r="S97" s="6"/>
      <c r="T97" s="9">
        <f t="shared" si="18"/>
        <v>61872</v>
      </c>
      <c r="U97" s="6">
        <v>17529</v>
      </c>
      <c r="V97" s="35"/>
      <c r="W97" s="35"/>
      <c r="X97" s="8">
        <f t="shared" si="23"/>
        <v>79401</v>
      </c>
    </row>
    <row r="98" spans="1:24" ht="25.5" customHeight="1">
      <c r="A98" s="38">
        <v>95</v>
      </c>
      <c r="B98" s="10" t="s">
        <v>109</v>
      </c>
      <c r="C98" s="40">
        <v>871.1</v>
      </c>
      <c r="D98" s="27">
        <f t="shared" si="20"/>
        <v>20906.4</v>
      </c>
      <c r="E98" s="26">
        <f t="shared" si="16"/>
        <v>2090.6400000000003</v>
      </c>
      <c r="F98" s="28">
        <f t="shared" si="24"/>
        <v>18815.760000000002</v>
      </c>
      <c r="G98" s="29"/>
      <c r="H98" s="29"/>
      <c r="I98" s="6"/>
      <c r="J98" s="6"/>
      <c r="K98" s="6"/>
      <c r="L98" s="8">
        <f t="shared" si="22"/>
        <v>0</v>
      </c>
      <c r="M98" s="6">
        <v>1298</v>
      </c>
      <c r="N98" s="6">
        <v>420</v>
      </c>
      <c r="O98" s="6"/>
      <c r="P98" s="9">
        <f t="shared" si="17"/>
        <v>1718</v>
      </c>
      <c r="Q98" s="6"/>
      <c r="R98" s="6"/>
      <c r="S98" s="6">
        <v>57506</v>
      </c>
      <c r="T98" s="9">
        <f t="shared" si="18"/>
        <v>59224</v>
      </c>
      <c r="U98" s="6">
        <v>2360</v>
      </c>
      <c r="V98" s="35"/>
      <c r="W98" s="35"/>
      <c r="X98" s="8">
        <f t="shared" si="23"/>
        <v>61584</v>
      </c>
    </row>
    <row r="99" spans="1:24" ht="24.75" customHeight="1">
      <c r="A99" s="38">
        <v>96</v>
      </c>
      <c r="B99" s="10" t="s">
        <v>110</v>
      </c>
      <c r="C99" s="40">
        <v>1295.8</v>
      </c>
      <c r="D99" s="27">
        <f t="shared" si="20"/>
        <v>31099.199999999997</v>
      </c>
      <c r="E99" s="26">
        <f t="shared" si="16"/>
        <v>3109.92</v>
      </c>
      <c r="F99" s="28">
        <f t="shared" si="24"/>
        <v>27989.28</v>
      </c>
      <c r="G99" s="29"/>
      <c r="H99" s="29"/>
      <c r="I99" s="6">
        <v>519</v>
      </c>
      <c r="J99" s="6"/>
      <c r="K99" s="6"/>
      <c r="L99" s="8">
        <f t="shared" si="22"/>
        <v>519</v>
      </c>
      <c r="M99" s="6"/>
      <c r="N99" s="6"/>
      <c r="O99" s="6"/>
      <c r="P99" s="9">
        <f t="shared" si="17"/>
        <v>519</v>
      </c>
      <c r="Q99" s="6"/>
      <c r="R99" s="6"/>
      <c r="S99" s="6"/>
      <c r="T99" s="9">
        <f t="shared" si="18"/>
        <v>519</v>
      </c>
      <c r="U99" s="6"/>
      <c r="V99" s="35">
        <v>7282</v>
      </c>
      <c r="W99" s="35">
        <v>4040</v>
      </c>
      <c r="X99" s="8">
        <f t="shared" si="23"/>
        <v>11841</v>
      </c>
    </row>
    <row r="100" spans="1:24" ht="26.25" customHeight="1">
      <c r="A100" s="38">
        <v>97</v>
      </c>
      <c r="B100" s="10" t="s">
        <v>111</v>
      </c>
      <c r="C100" s="40">
        <v>1306.7</v>
      </c>
      <c r="D100" s="27">
        <f t="shared" si="20"/>
        <v>31360.800000000003</v>
      </c>
      <c r="E100" s="26">
        <f t="shared" si="16"/>
        <v>3136.0800000000004</v>
      </c>
      <c r="F100" s="28">
        <f t="shared" si="24"/>
        <v>28224.72</v>
      </c>
      <c r="G100" s="29"/>
      <c r="H100" s="29"/>
      <c r="I100" s="6">
        <v>683</v>
      </c>
      <c r="J100" s="6"/>
      <c r="K100" s="6"/>
      <c r="L100" s="8">
        <f t="shared" si="22"/>
        <v>683</v>
      </c>
      <c r="M100" s="6">
        <v>827</v>
      </c>
      <c r="N100" s="6">
        <v>1404</v>
      </c>
      <c r="O100" s="6"/>
      <c r="P100" s="9">
        <f t="shared" si="17"/>
        <v>2914</v>
      </c>
      <c r="Q100" s="6"/>
      <c r="R100" s="6"/>
      <c r="S100" s="6"/>
      <c r="T100" s="9">
        <f t="shared" si="18"/>
        <v>2914</v>
      </c>
      <c r="U100" s="6">
        <v>1275</v>
      </c>
      <c r="V100" s="35"/>
      <c r="W100" s="35">
        <v>3905</v>
      </c>
      <c r="X100" s="8">
        <f t="shared" si="23"/>
        <v>8094</v>
      </c>
    </row>
    <row r="101" spans="1:24" ht="27.75" customHeight="1">
      <c r="A101" s="38">
        <v>98</v>
      </c>
      <c r="B101" s="10" t="s">
        <v>112</v>
      </c>
      <c r="C101" s="40">
        <v>1277.2</v>
      </c>
      <c r="D101" s="27">
        <f t="shared" si="20"/>
        <v>30652.800000000003</v>
      </c>
      <c r="E101" s="26">
        <f t="shared" si="16"/>
        <v>3065.2800000000007</v>
      </c>
      <c r="F101" s="28">
        <f t="shared" si="24"/>
        <v>27587.520000000004</v>
      </c>
      <c r="G101" s="29"/>
      <c r="H101" s="29"/>
      <c r="I101" s="6"/>
      <c r="J101" s="6"/>
      <c r="K101" s="6">
        <v>956</v>
      </c>
      <c r="L101" s="8">
        <f t="shared" si="22"/>
        <v>956</v>
      </c>
      <c r="M101" s="6"/>
      <c r="N101" s="6">
        <v>767</v>
      </c>
      <c r="O101" s="6"/>
      <c r="P101" s="9">
        <f t="shared" si="17"/>
        <v>1723</v>
      </c>
      <c r="Q101" s="6">
        <v>784</v>
      </c>
      <c r="R101" s="6"/>
      <c r="S101" s="6"/>
      <c r="T101" s="9">
        <f t="shared" si="18"/>
        <v>2507</v>
      </c>
      <c r="U101" s="6">
        <v>612</v>
      </c>
      <c r="V101" s="35"/>
      <c r="W101" s="35"/>
      <c r="X101" s="8">
        <f t="shared" si="23"/>
        <v>3119</v>
      </c>
    </row>
    <row r="102" spans="1:24" ht="27.75" customHeight="1">
      <c r="A102" s="38">
        <v>99</v>
      </c>
      <c r="B102" s="10" t="s">
        <v>118</v>
      </c>
      <c r="C102" s="42">
        <v>80.5</v>
      </c>
      <c r="D102" s="27">
        <f t="shared" si="20"/>
        <v>1932</v>
      </c>
      <c r="E102" s="26">
        <f t="shared" si="16"/>
        <v>193.20000000000002</v>
      </c>
      <c r="F102" s="28">
        <f t="shared" si="24"/>
        <v>1738.8</v>
      </c>
      <c r="G102" s="29"/>
      <c r="H102" s="29"/>
      <c r="I102" s="6"/>
      <c r="J102" s="6"/>
      <c r="K102" s="6"/>
      <c r="L102" s="8">
        <f t="shared" si="22"/>
        <v>0</v>
      </c>
      <c r="M102" s="6"/>
      <c r="N102" s="6"/>
      <c r="O102" s="6">
        <v>77</v>
      </c>
      <c r="P102" s="9">
        <f t="shared" si="17"/>
        <v>77</v>
      </c>
      <c r="Q102" s="6"/>
      <c r="R102" s="6"/>
      <c r="S102" s="6"/>
      <c r="T102" s="9">
        <f t="shared" si="18"/>
        <v>77</v>
      </c>
      <c r="U102" s="6"/>
      <c r="V102" s="35">
        <v>15515</v>
      </c>
      <c r="W102" s="35"/>
      <c r="X102" s="8">
        <f t="shared" si="23"/>
        <v>15592</v>
      </c>
    </row>
    <row r="103" spans="1:24" ht="21" customHeight="1">
      <c r="A103" s="38"/>
      <c r="B103" s="19" t="s">
        <v>17</v>
      </c>
      <c r="C103" s="19">
        <f>SUM(C47:C102)</f>
        <v>30807.7</v>
      </c>
      <c r="D103" s="20">
        <f>SUM(D47:D102)</f>
        <v>739384.8</v>
      </c>
      <c r="E103" s="20">
        <f>SUM(E47:E102)</f>
        <v>73938.47999999998</v>
      </c>
      <c r="F103" s="20">
        <f>SUM(F47:F102)</f>
        <v>665446.3200000002</v>
      </c>
      <c r="G103" s="21"/>
      <c r="H103" s="21">
        <f>SUM(H47:H102)</f>
        <v>0</v>
      </c>
      <c r="I103" s="21">
        <f>SUM(I47:I101)</f>
        <v>63822</v>
      </c>
      <c r="J103" s="21">
        <f>SUM(J47:J101)</f>
        <v>62204</v>
      </c>
      <c r="K103" s="21">
        <f>SUM(K47:K102)</f>
        <v>19609</v>
      </c>
      <c r="L103" s="21">
        <f>SUM(L47:L101)</f>
        <v>145635</v>
      </c>
      <c r="M103" s="22">
        <f aca="true" t="shared" si="25" ref="M103:S103">SUM(M47:M102)</f>
        <v>10233</v>
      </c>
      <c r="N103" s="22">
        <f t="shared" si="25"/>
        <v>25866</v>
      </c>
      <c r="O103" s="22">
        <f t="shared" si="25"/>
        <v>26028</v>
      </c>
      <c r="P103" s="22">
        <f t="shared" si="25"/>
        <v>207762</v>
      </c>
      <c r="Q103" s="44">
        <f t="shared" si="25"/>
        <v>15004</v>
      </c>
      <c r="R103" s="44">
        <f t="shared" si="25"/>
        <v>52667</v>
      </c>
      <c r="S103" s="44">
        <f t="shared" si="25"/>
        <v>154431</v>
      </c>
      <c r="T103" s="22">
        <f>SUM(T47:T102)</f>
        <v>429864</v>
      </c>
      <c r="U103" s="22">
        <f>SUM(U47:U102)</f>
        <v>45930</v>
      </c>
      <c r="V103" s="18">
        <f>SUM(V47:V102)</f>
        <v>41215</v>
      </c>
      <c r="W103" s="34">
        <f>SUM(W47:W102)</f>
        <v>23565</v>
      </c>
      <c r="X103" s="22">
        <f t="shared" si="23"/>
        <v>540574</v>
      </c>
    </row>
    <row r="104" spans="1:24" ht="29.25" customHeight="1">
      <c r="A104" s="38"/>
      <c r="B104" s="23" t="s">
        <v>119</v>
      </c>
      <c r="C104" s="23">
        <f>C46+C103</f>
        <v>149894.1</v>
      </c>
      <c r="D104" s="23" t="s">
        <v>124</v>
      </c>
      <c r="E104" s="23">
        <f>E46+E103</f>
        <v>359745.83999999997</v>
      </c>
      <c r="F104" s="23">
        <f>F46+F103</f>
        <v>3237712.56</v>
      </c>
      <c r="G104" s="23"/>
      <c r="H104" s="23">
        <f aca="true" t="shared" si="26" ref="H104:X104">H46+H103</f>
        <v>0</v>
      </c>
      <c r="I104" s="23">
        <f t="shared" si="26"/>
        <v>394100</v>
      </c>
      <c r="J104" s="23">
        <f t="shared" si="26"/>
        <v>205450</v>
      </c>
      <c r="K104" s="23">
        <f t="shared" si="26"/>
        <v>262880</v>
      </c>
      <c r="L104" s="43">
        <f>L46+L103</f>
        <v>862430</v>
      </c>
      <c r="M104" s="23">
        <f t="shared" si="26"/>
        <v>268299</v>
      </c>
      <c r="N104" s="23">
        <f t="shared" si="26"/>
        <v>349668</v>
      </c>
      <c r="O104" s="23">
        <f t="shared" si="26"/>
        <v>176417</v>
      </c>
      <c r="P104" s="23">
        <f t="shared" si="26"/>
        <v>1656814</v>
      </c>
      <c r="Q104" s="23">
        <f t="shared" si="26"/>
        <v>286896</v>
      </c>
      <c r="R104" s="23">
        <f t="shared" si="26"/>
        <v>256467</v>
      </c>
      <c r="S104" s="23">
        <f t="shared" si="26"/>
        <v>431787</v>
      </c>
      <c r="T104" s="23">
        <f t="shared" si="26"/>
        <v>2631964</v>
      </c>
      <c r="U104" s="23">
        <f t="shared" si="26"/>
        <v>297964</v>
      </c>
      <c r="V104" s="23">
        <f t="shared" si="26"/>
        <v>262354</v>
      </c>
      <c r="W104" s="36">
        <f t="shared" si="26"/>
        <v>328076</v>
      </c>
      <c r="X104" s="48">
        <f t="shared" si="26"/>
        <v>3520358</v>
      </c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</sheetData>
  <mergeCells count="6">
    <mergeCell ref="A3:A4"/>
    <mergeCell ref="B3:B4"/>
    <mergeCell ref="A2:X2"/>
    <mergeCell ref="C3:H3"/>
    <mergeCell ref="I3:L3"/>
    <mergeCell ref="M3:O3"/>
  </mergeCells>
  <printOptions/>
  <pageMargins left="0.75" right="0.75" top="1" bottom="1" header="0.5" footer="0.5"/>
  <pageSetup horizontalDpi="600" verticalDpi="600" orientation="landscape" paperSize="9" r:id="rId1"/>
  <ignoredErrors>
    <ignoredError sqref="D159:F1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ПТО</cp:lastModifiedBy>
  <cp:lastPrinted>2014-02-25T03:33:30Z</cp:lastPrinted>
  <dcterms:created xsi:type="dcterms:W3CDTF">2007-11-19T14:06:36Z</dcterms:created>
  <dcterms:modified xsi:type="dcterms:W3CDTF">2015-03-11T06:04:20Z</dcterms:modified>
  <cp:category/>
  <cp:version/>
  <cp:contentType/>
  <cp:contentStatus/>
</cp:coreProperties>
</file>