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<sst xmlns="http://schemas.openxmlformats.org/spreadsheetml/2006/main" count="127" uniqueCount="126">
  <si>
    <t>№п/п</t>
  </si>
  <si>
    <t>Наименование объектов жилого фонда</t>
  </si>
  <si>
    <t>Текущий ремонт жилых помещений</t>
  </si>
  <si>
    <t>Общая площадь  жилых помещений                   м2</t>
  </si>
  <si>
    <t>ул Кирова д36</t>
  </si>
  <si>
    <t>ул Кирова д42</t>
  </si>
  <si>
    <t>ул Кирова д44</t>
  </si>
  <si>
    <t>ул Кирова д46</t>
  </si>
  <si>
    <t>ул Кирова д46/1</t>
  </si>
  <si>
    <t>ул Кирова д46/2</t>
  </si>
  <si>
    <t>ул К Маркса  д46</t>
  </si>
  <si>
    <t>ул К Маркса  д50</t>
  </si>
  <si>
    <t>ул К Маркса  д50А</t>
  </si>
  <si>
    <t>ул К Маркса  д50Б</t>
  </si>
  <si>
    <t>ул К Маркса  д52</t>
  </si>
  <si>
    <t>ул К Маркса  д54</t>
  </si>
  <si>
    <t>ул Кирова д40А</t>
  </si>
  <si>
    <t>ИТОГО:</t>
  </si>
  <si>
    <t>ул В Косоротова д1</t>
  </si>
  <si>
    <t>ул В Косоротова д11</t>
  </si>
  <si>
    <t>ул В Косоротова д3</t>
  </si>
  <si>
    <t>ул В Косоротова д3А</t>
  </si>
  <si>
    <t>ул В Косоротова д5</t>
  </si>
  <si>
    <t>ул В Косоротова д5А</t>
  </si>
  <si>
    <t>ул В Косоротова д7</t>
  </si>
  <si>
    <t>ул В Косоротова д7А</t>
  </si>
  <si>
    <t>ул В Косоротова д9</t>
  </si>
  <si>
    <t>ул В Косоротова д 9А</t>
  </si>
  <si>
    <t>ул Ленина д23</t>
  </si>
  <si>
    <t>ул Ленина д25</t>
  </si>
  <si>
    <t>ул Ленина д27</t>
  </si>
  <si>
    <t>ул Ленина д29</t>
  </si>
  <si>
    <t>ул Ленина д29А</t>
  </si>
  <si>
    <t>ул Ленина д31</t>
  </si>
  <si>
    <t>ул Ленина д33</t>
  </si>
  <si>
    <t>ул Ленина д37</t>
  </si>
  <si>
    <t>ул Ленина д37А</t>
  </si>
  <si>
    <t>Пуховский переулок д28</t>
  </si>
  <si>
    <t>Пуховский переулок д30</t>
  </si>
  <si>
    <t>ул Ленина д47</t>
  </si>
  <si>
    <t>Красная д7</t>
  </si>
  <si>
    <t>Красная д9</t>
  </si>
  <si>
    <t>ул 5 -е Июля д14</t>
  </si>
  <si>
    <t>ул 5 -е Июля д2</t>
  </si>
  <si>
    <t>1 квартал</t>
  </si>
  <si>
    <t>январь</t>
  </si>
  <si>
    <t>февраль</t>
  </si>
  <si>
    <t>март</t>
  </si>
  <si>
    <t>за 1 квартал</t>
  </si>
  <si>
    <t>2 квартал</t>
  </si>
  <si>
    <t>апрель</t>
  </si>
  <si>
    <t>май</t>
  </si>
  <si>
    <t>июнь</t>
  </si>
  <si>
    <t>за 6 месяцев</t>
  </si>
  <si>
    <t>июль</t>
  </si>
  <si>
    <t>август</t>
  </si>
  <si>
    <t>сентябрь</t>
  </si>
  <si>
    <t>за 9 месяцев</t>
  </si>
  <si>
    <t>октябрь</t>
  </si>
  <si>
    <t>ул Благой Ключ д101</t>
  </si>
  <si>
    <t>ул Благой Ключ д105</t>
  </si>
  <si>
    <t>ул Благой Ключ д107</t>
  </si>
  <si>
    <t>ул Благой Ключ д109</t>
  </si>
  <si>
    <t>ул Благой Ключ д111</t>
  </si>
  <si>
    <t>ул Благой Ключ д42</t>
  </si>
  <si>
    <t>ул Благой Ключ д44</t>
  </si>
  <si>
    <t>ул Благой Ключ д46</t>
  </si>
  <si>
    <t>ул Благой Ключ д48</t>
  </si>
  <si>
    <t>ул Благой Ключ д50</t>
  </si>
  <si>
    <t>ул Благой Ключ д53/2 (общ)</t>
  </si>
  <si>
    <t>ул Благой Ключ д53/4 (общ)</t>
  </si>
  <si>
    <t>ул Благой Ключ д53</t>
  </si>
  <si>
    <t>ул Благой Ключ д58</t>
  </si>
  <si>
    <t>ул Благой Ключ д95</t>
  </si>
  <si>
    <t>ул Большая д3</t>
  </si>
  <si>
    <t>ул Большая д7</t>
  </si>
  <si>
    <t>ул Журавлиная д2</t>
  </si>
  <si>
    <t>ул Крутой Дол д5</t>
  </si>
  <si>
    <t>ул Крутой Дол д1</t>
  </si>
  <si>
    <t>ул Крутой Дол д11</t>
  </si>
  <si>
    <t>ул Крутой Дол д13</t>
  </si>
  <si>
    <t>ул Крутой Дол д2</t>
  </si>
  <si>
    <t>ул Крутой Дол д4</t>
  </si>
  <si>
    <t>ул Крутой Дол д6</t>
  </si>
  <si>
    <t>ул Крутой Дол д8</t>
  </si>
  <si>
    <t>ул Крутой Дол д9</t>
  </si>
  <si>
    <t>ул Садовая д16</t>
  </si>
  <si>
    <t>ул Садовая д17</t>
  </si>
  <si>
    <t>ул Садовая д18</t>
  </si>
  <si>
    <t>ул Садовая д19</t>
  </si>
  <si>
    <t>ул Садовая д20</t>
  </si>
  <si>
    <t>ул Садовая д21</t>
  </si>
  <si>
    <t>ул Садовая д23</t>
  </si>
  <si>
    <t>ул Садовая д24</t>
  </si>
  <si>
    <t>ул Садовая д30</t>
  </si>
  <si>
    <t>ул Садовая д31</t>
  </si>
  <si>
    <t>ул Садовая д4</t>
  </si>
  <si>
    <t>ул Садовая д5</t>
  </si>
  <si>
    <t>ул Садовая д6</t>
  </si>
  <si>
    <t>ул Спортивная д45</t>
  </si>
  <si>
    <t>ул Спортивная д47</t>
  </si>
  <si>
    <t>ул Спортивная д49</t>
  </si>
  <si>
    <t>ул Спортивная д51</t>
  </si>
  <si>
    <t>ул Трудовые резервы д7</t>
  </si>
  <si>
    <t>ул Цеховая д1</t>
  </si>
  <si>
    <t>ул Цеховая д3</t>
  </si>
  <si>
    <t>ул Челябинская д1</t>
  </si>
  <si>
    <t>ул Челябинская д11</t>
  </si>
  <si>
    <t>ул Челябинская д15</t>
  </si>
  <si>
    <t>ул Челябинская д3</t>
  </si>
  <si>
    <t>ул Челябинская д5</t>
  </si>
  <si>
    <t>ул Челябинская д7</t>
  </si>
  <si>
    <t>ноябрь</t>
  </si>
  <si>
    <t>декабрь</t>
  </si>
  <si>
    <t>ул Ленина д35</t>
  </si>
  <si>
    <t>ул Благой Ключ д53/1 (общ)</t>
  </si>
  <si>
    <t>ул Кирова д 50</t>
  </si>
  <si>
    <t>Крутой Дол д3</t>
  </si>
  <si>
    <t>ВСЕГО:</t>
  </si>
  <si>
    <t>Текущий ремонт  2руб на 1м2 жилой пл.</t>
  </si>
  <si>
    <t>Выполнение текущего ремонта  жилфонда  на 2014г поРЭУ Жилсервис</t>
  </si>
  <si>
    <t>2014г</t>
  </si>
  <si>
    <t>Текущий ремонт  жилых помещений на 2014г. начисление</t>
  </si>
  <si>
    <t>Непредвиденные работы  15% от текущего ремонта  руб</t>
  </si>
  <si>
    <t>ул Точисского д32</t>
  </si>
  <si>
    <t>ул Ленина д28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</si>
</sst>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5" borderId="2" xfId="0" applyFill="1" applyBorder="1" applyAlignment="1">
      <alignment/>
    </xf>
    <xf numFmtId="0" fontId="0" fillId="2" borderId="2" xfId="0" applyFill="1" applyBorder="1" applyAlignment="1">
      <alignment/>
    </xf>
    <xf numFmtId="0" fontId="3" fillId="6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1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5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44" fontId="1" fillId="0" borderId="1" xfId="16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92"/>
  <sheetViews>
    <sheetView tabSelected="1" workbookViewId="0" topLeftCell="A1">
      <pane xSplit="6" ySplit="5" topLeftCell="G9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04" sqref="A104"/>
    </sheetView>
  </sheetViews>
  <sheetFormatPr defaultColWidth="9.00390625" defaultRowHeight="12.75"/>
  <cols>
    <col min="1" max="1" width="5.625" style="0" customWidth="1"/>
    <col min="2" max="2" width="18.875" style="0" customWidth="1"/>
    <col min="3" max="3" width="10.375" style="0" customWidth="1"/>
    <col min="7" max="7" width="7.125" style="0" customWidth="1"/>
    <col min="8" max="8" width="8.00390625" style="0" customWidth="1"/>
    <col min="9" max="9" width="7.00390625" style="0" customWidth="1"/>
    <col min="10" max="10" width="7.875" style="0" customWidth="1"/>
    <col min="11" max="11" width="6.875" style="0" customWidth="1"/>
    <col min="12" max="12" width="8.125" style="0" customWidth="1"/>
    <col min="13" max="13" width="6.75390625" style="0" customWidth="1"/>
    <col min="22" max="22" width="15.625" style="0" customWidth="1"/>
  </cols>
  <sheetData>
    <row r="2" spans="1:22" ht="36.75" customHeight="1">
      <c r="A2" s="47" t="s">
        <v>120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2.75" customHeight="1">
      <c r="A3" s="45" t="s">
        <v>0</v>
      </c>
      <c r="B3" s="45" t="s">
        <v>1</v>
      </c>
      <c r="C3" s="48" t="s">
        <v>2</v>
      </c>
      <c r="D3" s="48"/>
      <c r="E3" s="48"/>
      <c r="F3" s="48"/>
      <c r="G3" s="49" t="s">
        <v>44</v>
      </c>
      <c r="H3" s="50"/>
      <c r="I3" s="50"/>
      <c r="J3" s="51"/>
      <c r="K3" s="52" t="s">
        <v>49</v>
      </c>
      <c r="L3" s="53"/>
      <c r="M3" s="54"/>
      <c r="N3" s="1"/>
      <c r="O3" s="1"/>
      <c r="P3" s="1"/>
      <c r="Q3" s="1"/>
      <c r="R3" s="1"/>
      <c r="S3" s="1"/>
      <c r="T3" s="1"/>
      <c r="U3" s="1"/>
      <c r="V3" s="8"/>
    </row>
    <row r="4" spans="1:22" ht="114.75" customHeight="1">
      <c r="A4" s="46"/>
      <c r="B4" s="46"/>
      <c r="C4" s="3" t="s">
        <v>3</v>
      </c>
      <c r="D4" s="3" t="s">
        <v>119</v>
      </c>
      <c r="E4" s="3" t="s">
        <v>123</v>
      </c>
      <c r="F4" s="11" t="s">
        <v>122</v>
      </c>
      <c r="G4" s="4" t="s">
        <v>45</v>
      </c>
      <c r="H4" s="4" t="s">
        <v>46</v>
      </c>
      <c r="I4" s="4" t="s">
        <v>47</v>
      </c>
      <c r="J4" s="12" t="s">
        <v>48</v>
      </c>
      <c r="K4" s="2" t="s">
        <v>50</v>
      </c>
      <c r="L4" s="2" t="s">
        <v>51</v>
      </c>
      <c r="M4" s="2" t="s">
        <v>52</v>
      </c>
      <c r="N4" s="7" t="s">
        <v>53</v>
      </c>
      <c r="O4" s="2" t="s">
        <v>54</v>
      </c>
      <c r="P4" s="2" t="s">
        <v>55</v>
      </c>
      <c r="Q4" s="2" t="s">
        <v>56</v>
      </c>
      <c r="R4" s="7" t="s">
        <v>57</v>
      </c>
      <c r="S4" s="2" t="s">
        <v>58</v>
      </c>
      <c r="T4" s="2" t="s">
        <v>112</v>
      </c>
      <c r="U4" s="2" t="s">
        <v>113</v>
      </c>
      <c r="V4" s="7" t="s">
        <v>121</v>
      </c>
    </row>
    <row r="5" spans="1:22" ht="24.75" customHeight="1">
      <c r="A5" s="32">
        <v>1</v>
      </c>
      <c r="B5" s="37" t="s">
        <v>4</v>
      </c>
      <c r="C5" s="41">
        <v>5114.4</v>
      </c>
      <c r="D5" s="25">
        <f aca="true" t="shared" si="0" ref="D5:D46">C5*2*12</f>
        <v>122745.59999999999</v>
      </c>
      <c r="E5" s="24">
        <f>D5*0.15</f>
        <v>18411.839999999997</v>
      </c>
      <c r="F5" s="26">
        <f aca="true" t="shared" si="1" ref="F5:F70">D5-E5</f>
        <v>104333.76</v>
      </c>
      <c r="G5" s="5">
        <v>269823</v>
      </c>
      <c r="H5" s="1">
        <v>13584</v>
      </c>
      <c r="I5" s="6">
        <v>15293</v>
      </c>
      <c r="J5" s="8">
        <f aca="true" t="shared" si="2" ref="J5:J46">G5+H5+I5</f>
        <v>298700</v>
      </c>
      <c r="K5" s="6"/>
      <c r="L5" s="6"/>
      <c r="M5" s="1">
        <v>11582</v>
      </c>
      <c r="N5" s="8">
        <f>J5+K5+L5+M5</f>
        <v>310282</v>
      </c>
      <c r="O5" s="1"/>
      <c r="P5" s="27"/>
      <c r="Q5" s="6">
        <v>269</v>
      </c>
      <c r="R5" s="9">
        <f>N5+O5+P5+Q5</f>
        <v>310551</v>
      </c>
      <c r="S5" s="1">
        <v>54031</v>
      </c>
      <c r="T5" s="6">
        <v>1188</v>
      </c>
      <c r="U5" s="1">
        <v>13718</v>
      </c>
      <c r="V5" s="8">
        <f>R5+S5+T5+U5</f>
        <v>379488</v>
      </c>
    </row>
    <row r="6" spans="1:22" ht="30" customHeight="1">
      <c r="A6" s="32">
        <v>2</v>
      </c>
      <c r="B6" s="37" t="s">
        <v>5</v>
      </c>
      <c r="C6" s="41">
        <v>2190.2</v>
      </c>
      <c r="D6" s="25">
        <f t="shared" si="0"/>
        <v>52564.799999999996</v>
      </c>
      <c r="E6" s="24">
        <f aca="true" t="shared" si="3" ref="E6:E47">D6*0.15</f>
        <v>7884.719999999999</v>
      </c>
      <c r="F6" s="26">
        <f t="shared" si="1"/>
        <v>44680.079999999994</v>
      </c>
      <c r="G6" s="6"/>
      <c r="H6" s="6">
        <v>1341</v>
      </c>
      <c r="I6" s="6">
        <v>2307</v>
      </c>
      <c r="J6" s="8">
        <f t="shared" si="2"/>
        <v>3648</v>
      </c>
      <c r="K6" s="6">
        <v>680</v>
      </c>
      <c r="L6" s="6"/>
      <c r="M6" s="6"/>
      <c r="N6" s="8">
        <f aca="true" t="shared" si="4" ref="N6:N47">J6+K6+L6+M6</f>
        <v>4328</v>
      </c>
      <c r="O6" s="6"/>
      <c r="P6" s="28"/>
      <c r="Q6" s="6">
        <v>3659</v>
      </c>
      <c r="R6" s="9">
        <f aca="true" t="shared" si="5" ref="R6:R13">N6+O6+P6+Q6</f>
        <v>7987</v>
      </c>
      <c r="S6" s="6">
        <v>4382</v>
      </c>
      <c r="T6" s="6">
        <v>2133</v>
      </c>
      <c r="U6" s="6"/>
      <c r="V6" s="8">
        <f aca="true" t="shared" si="6" ref="V6:V22">R6+S6+T6+U6</f>
        <v>14502</v>
      </c>
    </row>
    <row r="7" spans="1:22" ht="27.75" customHeight="1">
      <c r="A7" s="32">
        <v>3</v>
      </c>
      <c r="B7" s="37" t="s">
        <v>6</v>
      </c>
      <c r="C7" s="41">
        <v>2273.9</v>
      </c>
      <c r="D7" s="25">
        <f t="shared" si="0"/>
        <v>54573.600000000006</v>
      </c>
      <c r="E7" s="24">
        <f t="shared" si="3"/>
        <v>8186.040000000001</v>
      </c>
      <c r="F7" s="26">
        <f t="shared" si="1"/>
        <v>46387.560000000005</v>
      </c>
      <c r="G7" s="6"/>
      <c r="H7" s="6">
        <v>3721</v>
      </c>
      <c r="I7" s="6">
        <v>6001</v>
      </c>
      <c r="J7" s="8">
        <f t="shared" si="2"/>
        <v>9722</v>
      </c>
      <c r="K7" s="6">
        <v>1077</v>
      </c>
      <c r="L7" s="6">
        <v>164666</v>
      </c>
      <c r="M7" s="6">
        <v>3744</v>
      </c>
      <c r="N7" s="8">
        <f t="shared" si="4"/>
        <v>179209</v>
      </c>
      <c r="O7" s="6"/>
      <c r="P7" s="28">
        <v>6027</v>
      </c>
      <c r="Q7" s="6">
        <v>2844</v>
      </c>
      <c r="R7" s="9">
        <f t="shared" si="5"/>
        <v>188080</v>
      </c>
      <c r="S7" s="6">
        <v>1716</v>
      </c>
      <c r="T7" s="6">
        <v>9934</v>
      </c>
      <c r="U7" s="6"/>
      <c r="V7" s="8">
        <f t="shared" si="6"/>
        <v>199730</v>
      </c>
    </row>
    <row r="8" spans="1:22" ht="24" customHeight="1">
      <c r="A8" s="32">
        <v>4</v>
      </c>
      <c r="B8" s="37" t="s">
        <v>7</v>
      </c>
      <c r="C8" s="41">
        <v>2154.1</v>
      </c>
      <c r="D8" s="25">
        <f t="shared" si="0"/>
        <v>51698.399999999994</v>
      </c>
      <c r="E8" s="24">
        <f t="shared" si="3"/>
        <v>7754.759999999998</v>
      </c>
      <c r="F8" s="26">
        <f t="shared" si="1"/>
        <v>43943.64</v>
      </c>
      <c r="G8" s="6"/>
      <c r="H8" s="6">
        <v>9075</v>
      </c>
      <c r="I8" s="6">
        <v>6354</v>
      </c>
      <c r="J8" s="8">
        <f t="shared" si="2"/>
        <v>15429</v>
      </c>
      <c r="K8" s="6">
        <v>5316</v>
      </c>
      <c r="L8" s="6">
        <v>2225</v>
      </c>
      <c r="M8" s="6">
        <v>4473</v>
      </c>
      <c r="N8" s="8">
        <f t="shared" si="4"/>
        <v>27443</v>
      </c>
      <c r="O8" s="6"/>
      <c r="P8" s="28">
        <v>5188</v>
      </c>
      <c r="Q8" s="6">
        <v>5572</v>
      </c>
      <c r="R8" s="9">
        <f t="shared" si="5"/>
        <v>38203</v>
      </c>
      <c r="S8" s="6">
        <v>1798</v>
      </c>
      <c r="T8" s="6">
        <v>31002</v>
      </c>
      <c r="U8" s="6"/>
      <c r="V8" s="8">
        <f t="shared" si="6"/>
        <v>71003</v>
      </c>
    </row>
    <row r="9" spans="1:22" ht="25.5" customHeight="1">
      <c r="A9" s="32">
        <v>5</v>
      </c>
      <c r="B9" s="37" t="s">
        <v>8</v>
      </c>
      <c r="C9" s="41">
        <v>2886</v>
      </c>
      <c r="D9" s="25">
        <f t="shared" si="0"/>
        <v>69264</v>
      </c>
      <c r="E9" s="24">
        <f t="shared" si="3"/>
        <v>10389.6</v>
      </c>
      <c r="F9" s="26">
        <f t="shared" si="1"/>
        <v>58874.4</v>
      </c>
      <c r="G9" s="6"/>
      <c r="H9" s="6">
        <v>1474</v>
      </c>
      <c r="I9" s="6">
        <v>2775</v>
      </c>
      <c r="J9" s="8">
        <f t="shared" si="2"/>
        <v>4249</v>
      </c>
      <c r="K9" s="6">
        <v>680</v>
      </c>
      <c r="L9" s="6">
        <v>2617</v>
      </c>
      <c r="M9" s="6"/>
      <c r="N9" s="8">
        <f t="shared" si="4"/>
        <v>7546</v>
      </c>
      <c r="O9" s="6"/>
      <c r="P9" s="28">
        <v>418</v>
      </c>
      <c r="Q9" s="6"/>
      <c r="R9" s="9">
        <f t="shared" si="5"/>
        <v>7964</v>
      </c>
      <c r="S9" s="6">
        <v>1722</v>
      </c>
      <c r="T9" s="6">
        <v>16220</v>
      </c>
      <c r="U9" s="6"/>
      <c r="V9" s="8">
        <f t="shared" si="6"/>
        <v>25906</v>
      </c>
    </row>
    <row r="10" spans="1:22" ht="24.75" customHeight="1">
      <c r="A10" s="32">
        <v>6</v>
      </c>
      <c r="B10" s="37" t="s">
        <v>9</v>
      </c>
      <c r="C10" s="41">
        <v>2900.8</v>
      </c>
      <c r="D10" s="25">
        <f t="shared" si="0"/>
        <v>69619.20000000001</v>
      </c>
      <c r="E10" s="24">
        <f t="shared" si="3"/>
        <v>10442.880000000001</v>
      </c>
      <c r="F10" s="26">
        <f t="shared" si="1"/>
        <v>59176.32000000001</v>
      </c>
      <c r="G10" s="6"/>
      <c r="H10" s="6"/>
      <c r="I10" s="6">
        <v>3409</v>
      </c>
      <c r="J10" s="8">
        <f t="shared" si="2"/>
        <v>3409</v>
      </c>
      <c r="K10" s="6">
        <v>1462</v>
      </c>
      <c r="L10" s="6">
        <v>7375</v>
      </c>
      <c r="M10" s="6">
        <v>20511</v>
      </c>
      <c r="N10" s="8">
        <f t="shared" si="4"/>
        <v>32757</v>
      </c>
      <c r="O10" s="6">
        <v>2381</v>
      </c>
      <c r="P10" s="28">
        <v>4481</v>
      </c>
      <c r="Q10" s="6"/>
      <c r="R10" s="9">
        <f t="shared" si="5"/>
        <v>39619</v>
      </c>
      <c r="S10" s="6"/>
      <c r="T10" s="6"/>
      <c r="U10" s="6"/>
      <c r="V10" s="8">
        <f t="shared" si="6"/>
        <v>39619</v>
      </c>
    </row>
    <row r="11" spans="1:22" ht="24.75" customHeight="1">
      <c r="A11" s="32">
        <v>7</v>
      </c>
      <c r="B11" s="37" t="s">
        <v>116</v>
      </c>
      <c r="C11" s="41">
        <v>2364.5</v>
      </c>
      <c r="D11" s="25">
        <f t="shared" si="0"/>
        <v>56748</v>
      </c>
      <c r="E11" s="24">
        <f t="shared" si="3"/>
        <v>8512.199999999999</v>
      </c>
      <c r="F11" s="26">
        <f t="shared" si="1"/>
        <v>48235.8</v>
      </c>
      <c r="G11" s="6"/>
      <c r="H11" s="6">
        <v>1087</v>
      </c>
      <c r="I11" s="6"/>
      <c r="J11" s="8">
        <f t="shared" si="2"/>
        <v>1087</v>
      </c>
      <c r="K11" s="6">
        <v>4247</v>
      </c>
      <c r="L11" s="6">
        <v>11198</v>
      </c>
      <c r="M11" s="6"/>
      <c r="N11" s="8">
        <f t="shared" si="4"/>
        <v>16532</v>
      </c>
      <c r="O11" s="6"/>
      <c r="P11" s="28"/>
      <c r="Q11" s="6"/>
      <c r="R11" s="9">
        <f t="shared" si="5"/>
        <v>16532</v>
      </c>
      <c r="S11" s="6"/>
      <c r="T11" s="6">
        <v>11641</v>
      </c>
      <c r="U11" s="6">
        <v>37314</v>
      </c>
      <c r="V11" s="8">
        <f t="shared" si="6"/>
        <v>65487</v>
      </c>
    </row>
    <row r="12" spans="1:22" ht="24" customHeight="1">
      <c r="A12" s="32">
        <v>8</v>
      </c>
      <c r="B12" s="37" t="s">
        <v>10</v>
      </c>
      <c r="C12" s="41">
        <v>4340</v>
      </c>
      <c r="D12" s="25">
        <f t="shared" si="0"/>
        <v>104160</v>
      </c>
      <c r="E12" s="24">
        <f t="shared" si="3"/>
        <v>15624</v>
      </c>
      <c r="F12" s="26">
        <f t="shared" si="1"/>
        <v>88536</v>
      </c>
      <c r="G12" s="6"/>
      <c r="H12" s="6"/>
      <c r="I12" s="6">
        <v>12251</v>
      </c>
      <c r="J12" s="8">
        <f t="shared" si="2"/>
        <v>12251</v>
      </c>
      <c r="K12" s="6">
        <v>680</v>
      </c>
      <c r="L12" s="6">
        <v>3742</v>
      </c>
      <c r="M12" s="6"/>
      <c r="N12" s="8">
        <f t="shared" si="4"/>
        <v>16673</v>
      </c>
      <c r="O12" s="6"/>
      <c r="P12" s="28">
        <v>3506</v>
      </c>
      <c r="Q12" s="6">
        <v>4227</v>
      </c>
      <c r="R12" s="9">
        <f t="shared" si="5"/>
        <v>24406</v>
      </c>
      <c r="S12" s="6">
        <v>4990</v>
      </c>
      <c r="T12" s="6"/>
      <c r="U12" s="6">
        <v>318</v>
      </c>
      <c r="V12" s="8">
        <f t="shared" si="6"/>
        <v>29714</v>
      </c>
    </row>
    <row r="13" spans="1:23" ht="27" customHeight="1">
      <c r="A13" s="32">
        <v>9</v>
      </c>
      <c r="B13" s="37" t="s">
        <v>11</v>
      </c>
      <c r="C13" s="41">
        <v>5605.8</v>
      </c>
      <c r="D13" s="25">
        <f t="shared" si="0"/>
        <v>134539.2</v>
      </c>
      <c r="E13" s="24">
        <f t="shared" si="3"/>
        <v>20180.88</v>
      </c>
      <c r="F13" s="26">
        <f t="shared" si="1"/>
        <v>114358.32</v>
      </c>
      <c r="G13" s="6"/>
      <c r="H13" s="6">
        <v>3063</v>
      </c>
      <c r="I13" s="6">
        <v>12999</v>
      </c>
      <c r="J13" s="8">
        <f t="shared" si="2"/>
        <v>16062</v>
      </c>
      <c r="K13" s="6"/>
      <c r="L13" s="6">
        <v>4399</v>
      </c>
      <c r="M13" s="6"/>
      <c r="N13" s="8">
        <f t="shared" si="4"/>
        <v>20461</v>
      </c>
      <c r="O13" s="6"/>
      <c r="P13" s="28"/>
      <c r="Q13" s="6">
        <v>3152</v>
      </c>
      <c r="R13" s="9">
        <f t="shared" si="5"/>
        <v>23613</v>
      </c>
      <c r="S13" s="6">
        <v>7425</v>
      </c>
      <c r="T13" s="6"/>
      <c r="U13" s="6"/>
      <c r="V13" s="8">
        <f t="shared" si="6"/>
        <v>31038</v>
      </c>
      <c r="W13" s="39"/>
    </row>
    <row r="14" spans="1:22" ht="30.75" customHeight="1">
      <c r="A14" s="32">
        <v>10</v>
      </c>
      <c r="B14" s="37" t="s">
        <v>12</v>
      </c>
      <c r="C14" s="41">
        <v>3152.8</v>
      </c>
      <c r="D14" s="25">
        <f t="shared" si="0"/>
        <v>75667.20000000001</v>
      </c>
      <c r="E14" s="24">
        <f t="shared" si="3"/>
        <v>11350.080000000002</v>
      </c>
      <c r="F14" s="26">
        <f t="shared" si="1"/>
        <v>64317.12000000001</v>
      </c>
      <c r="G14" s="6"/>
      <c r="H14" s="6">
        <v>5017</v>
      </c>
      <c r="I14" s="6"/>
      <c r="J14" s="8">
        <f t="shared" si="2"/>
        <v>5017</v>
      </c>
      <c r="K14" s="6"/>
      <c r="L14" s="6">
        <v>1926</v>
      </c>
      <c r="M14" s="6">
        <v>14136</v>
      </c>
      <c r="N14" s="8">
        <f t="shared" si="4"/>
        <v>21079</v>
      </c>
      <c r="O14" s="6"/>
      <c r="P14" s="28"/>
      <c r="Q14" s="6">
        <v>1068</v>
      </c>
      <c r="R14" s="9">
        <f aca="true" t="shared" si="7" ref="R14:R47">N14+O14+P14+Q14</f>
        <v>22147</v>
      </c>
      <c r="S14" s="6"/>
      <c r="T14" s="6"/>
      <c r="U14" s="6"/>
      <c r="V14" s="8">
        <f t="shared" si="6"/>
        <v>22147</v>
      </c>
    </row>
    <row r="15" spans="1:22" ht="37.5" customHeight="1">
      <c r="A15" s="32">
        <v>11</v>
      </c>
      <c r="B15" s="37" t="s">
        <v>13</v>
      </c>
      <c r="C15" s="41">
        <v>3076.1</v>
      </c>
      <c r="D15" s="25">
        <f t="shared" si="0"/>
        <v>73826.4</v>
      </c>
      <c r="E15" s="24">
        <f t="shared" si="3"/>
        <v>11073.96</v>
      </c>
      <c r="F15" s="26">
        <f t="shared" si="1"/>
        <v>62752.439999999995</v>
      </c>
      <c r="G15" s="6"/>
      <c r="H15" s="6">
        <v>24267</v>
      </c>
      <c r="I15" s="6">
        <v>1707</v>
      </c>
      <c r="J15" s="8">
        <f t="shared" si="2"/>
        <v>25974</v>
      </c>
      <c r="K15" s="6">
        <v>386</v>
      </c>
      <c r="L15" s="6"/>
      <c r="M15" s="6"/>
      <c r="N15" s="8">
        <f t="shared" si="4"/>
        <v>26360</v>
      </c>
      <c r="O15" s="6">
        <v>1551</v>
      </c>
      <c r="P15" s="28"/>
      <c r="Q15" s="6"/>
      <c r="R15" s="9">
        <f t="shared" si="7"/>
        <v>27911</v>
      </c>
      <c r="S15" s="6"/>
      <c r="T15" s="6"/>
      <c r="U15" s="6"/>
      <c r="V15" s="8">
        <f t="shared" si="6"/>
        <v>27911</v>
      </c>
    </row>
    <row r="16" spans="1:22" ht="33" customHeight="1">
      <c r="A16" s="32">
        <v>12</v>
      </c>
      <c r="B16" s="37" t="s">
        <v>14</v>
      </c>
      <c r="C16" s="42">
        <v>2258.2</v>
      </c>
      <c r="D16" s="25">
        <f t="shared" si="0"/>
        <v>54196.799999999996</v>
      </c>
      <c r="E16" s="24">
        <f t="shared" si="3"/>
        <v>8129.519999999999</v>
      </c>
      <c r="F16" s="26">
        <f t="shared" si="1"/>
        <v>46067.28</v>
      </c>
      <c r="G16" s="6"/>
      <c r="H16" s="6">
        <v>1726</v>
      </c>
      <c r="I16" s="6">
        <v>2569</v>
      </c>
      <c r="J16" s="8">
        <f t="shared" si="2"/>
        <v>4295</v>
      </c>
      <c r="K16" s="6">
        <v>3930</v>
      </c>
      <c r="L16" s="6"/>
      <c r="M16" s="6"/>
      <c r="N16" s="8">
        <f t="shared" si="4"/>
        <v>8225</v>
      </c>
      <c r="O16" s="6">
        <v>2056</v>
      </c>
      <c r="P16" s="28">
        <v>1938</v>
      </c>
      <c r="Q16" s="6"/>
      <c r="R16" s="9">
        <f t="shared" si="7"/>
        <v>12219</v>
      </c>
      <c r="S16" s="6"/>
      <c r="T16" s="6">
        <v>65728</v>
      </c>
      <c r="U16" s="6">
        <v>720</v>
      </c>
      <c r="V16" s="8">
        <f t="shared" si="6"/>
        <v>78667</v>
      </c>
    </row>
    <row r="17" spans="1:22" ht="28.5" customHeight="1">
      <c r="A17" s="32">
        <v>13</v>
      </c>
      <c r="B17" s="37" t="s">
        <v>15</v>
      </c>
      <c r="C17" s="41">
        <v>3493.9</v>
      </c>
      <c r="D17" s="25">
        <f t="shared" si="0"/>
        <v>83853.6</v>
      </c>
      <c r="E17" s="24">
        <f t="shared" si="3"/>
        <v>12578.04</v>
      </c>
      <c r="F17" s="26">
        <f t="shared" si="1"/>
        <v>71275.56</v>
      </c>
      <c r="G17" s="6"/>
      <c r="H17" s="6"/>
      <c r="I17" s="6">
        <v>19046</v>
      </c>
      <c r="J17" s="8">
        <f t="shared" si="2"/>
        <v>19046</v>
      </c>
      <c r="K17" s="6">
        <v>80463</v>
      </c>
      <c r="L17" s="6">
        <v>21264</v>
      </c>
      <c r="M17" s="6">
        <v>3082</v>
      </c>
      <c r="N17" s="8">
        <f t="shared" si="4"/>
        <v>123855</v>
      </c>
      <c r="O17" s="6">
        <v>2943</v>
      </c>
      <c r="P17" s="28">
        <v>10190</v>
      </c>
      <c r="Q17" s="6">
        <v>6030</v>
      </c>
      <c r="R17" s="9">
        <f t="shared" si="7"/>
        <v>143018</v>
      </c>
      <c r="S17" s="6">
        <v>3068</v>
      </c>
      <c r="T17" s="6"/>
      <c r="U17" s="6">
        <v>31616</v>
      </c>
      <c r="V17" s="8">
        <f t="shared" si="6"/>
        <v>177702</v>
      </c>
    </row>
    <row r="18" spans="1:22" ht="25.5" customHeight="1">
      <c r="A18" s="32">
        <v>14</v>
      </c>
      <c r="B18" s="37" t="s">
        <v>16</v>
      </c>
      <c r="C18" s="41">
        <v>2756.8</v>
      </c>
      <c r="D18" s="25">
        <f t="shared" si="0"/>
        <v>66163.20000000001</v>
      </c>
      <c r="E18" s="24">
        <f t="shared" si="3"/>
        <v>9924.480000000001</v>
      </c>
      <c r="F18" s="26">
        <f t="shared" si="1"/>
        <v>56238.72000000001</v>
      </c>
      <c r="G18" s="6"/>
      <c r="H18" s="6">
        <v>32250</v>
      </c>
      <c r="I18" s="6">
        <v>13800</v>
      </c>
      <c r="J18" s="8">
        <f t="shared" si="2"/>
        <v>46050</v>
      </c>
      <c r="K18" s="6">
        <v>2001</v>
      </c>
      <c r="L18" s="6">
        <v>2223</v>
      </c>
      <c r="M18" s="6"/>
      <c r="N18" s="8">
        <f t="shared" si="4"/>
        <v>50274</v>
      </c>
      <c r="O18" s="6"/>
      <c r="P18" s="28">
        <v>6882</v>
      </c>
      <c r="Q18" s="6">
        <v>3556</v>
      </c>
      <c r="R18" s="9">
        <f t="shared" si="7"/>
        <v>60712</v>
      </c>
      <c r="S18" s="6"/>
      <c r="T18" s="6"/>
      <c r="U18" s="6"/>
      <c r="V18" s="8">
        <f t="shared" si="6"/>
        <v>60712</v>
      </c>
    </row>
    <row r="19" spans="1:22" ht="27" customHeight="1">
      <c r="A19" s="32">
        <v>15</v>
      </c>
      <c r="B19" s="37" t="s">
        <v>37</v>
      </c>
      <c r="C19" s="41">
        <v>252.7</v>
      </c>
      <c r="D19" s="25">
        <f t="shared" si="0"/>
        <v>6064.799999999999</v>
      </c>
      <c r="E19" s="24">
        <f t="shared" si="3"/>
        <v>909.7199999999999</v>
      </c>
      <c r="F19" s="26">
        <f t="shared" si="1"/>
        <v>5155.079999999999</v>
      </c>
      <c r="G19" s="6"/>
      <c r="H19" s="6">
        <v>1959</v>
      </c>
      <c r="I19" s="6"/>
      <c r="J19" s="8">
        <f t="shared" si="2"/>
        <v>1959</v>
      </c>
      <c r="K19" s="6"/>
      <c r="L19" s="6"/>
      <c r="M19" s="6"/>
      <c r="N19" s="8">
        <f t="shared" si="4"/>
        <v>1959</v>
      </c>
      <c r="O19" s="6"/>
      <c r="P19" s="28"/>
      <c r="Q19" s="6"/>
      <c r="R19" s="9">
        <f t="shared" si="7"/>
        <v>1959</v>
      </c>
      <c r="S19" s="6"/>
      <c r="T19" s="6"/>
      <c r="U19" s="6"/>
      <c r="V19" s="8">
        <f t="shared" si="6"/>
        <v>1959</v>
      </c>
    </row>
    <row r="20" spans="1:22" ht="26.25" customHeight="1">
      <c r="A20" s="32">
        <v>16</v>
      </c>
      <c r="B20" s="37" t="s">
        <v>38</v>
      </c>
      <c r="C20" s="41">
        <v>377.9</v>
      </c>
      <c r="D20" s="25">
        <f t="shared" si="0"/>
        <v>9069.599999999999</v>
      </c>
      <c r="E20" s="24">
        <f t="shared" si="3"/>
        <v>1360.4399999999998</v>
      </c>
      <c r="F20" s="26">
        <f t="shared" si="1"/>
        <v>7709.159999999999</v>
      </c>
      <c r="G20" s="6"/>
      <c r="H20" s="6"/>
      <c r="I20" s="6"/>
      <c r="J20" s="8">
        <f t="shared" si="2"/>
        <v>0</v>
      </c>
      <c r="K20" s="6"/>
      <c r="L20" s="6"/>
      <c r="M20" s="6"/>
      <c r="N20" s="8">
        <f t="shared" si="4"/>
        <v>0</v>
      </c>
      <c r="O20" s="6"/>
      <c r="P20" s="28"/>
      <c r="Q20" s="6"/>
      <c r="R20" s="9">
        <f t="shared" si="7"/>
        <v>0</v>
      </c>
      <c r="S20" s="6"/>
      <c r="T20" s="6"/>
      <c r="U20" s="6"/>
      <c r="V20" s="8">
        <f t="shared" si="6"/>
        <v>0</v>
      </c>
    </row>
    <row r="21" spans="1:22" ht="28.5" customHeight="1">
      <c r="A21" s="32">
        <v>17</v>
      </c>
      <c r="B21" s="37" t="s">
        <v>39</v>
      </c>
      <c r="C21" s="41">
        <v>2542.3</v>
      </c>
      <c r="D21" s="25">
        <f t="shared" si="0"/>
        <v>61015.200000000004</v>
      </c>
      <c r="E21" s="24">
        <f t="shared" si="3"/>
        <v>9152.28</v>
      </c>
      <c r="F21" s="26">
        <f t="shared" si="1"/>
        <v>51862.920000000006</v>
      </c>
      <c r="G21" s="6"/>
      <c r="H21" s="6">
        <v>536</v>
      </c>
      <c r="I21" s="6">
        <v>26464</v>
      </c>
      <c r="J21" s="8">
        <f t="shared" si="2"/>
        <v>27000</v>
      </c>
      <c r="K21" s="6">
        <v>19415</v>
      </c>
      <c r="L21" s="6"/>
      <c r="M21" s="6">
        <v>949</v>
      </c>
      <c r="N21" s="8">
        <f t="shared" si="4"/>
        <v>47364</v>
      </c>
      <c r="O21" s="6"/>
      <c r="P21" s="28">
        <v>249</v>
      </c>
      <c r="Q21" s="6">
        <v>4795</v>
      </c>
      <c r="R21" s="9">
        <f t="shared" si="7"/>
        <v>52408</v>
      </c>
      <c r="S21" s="6">
        <v>4380</v>
      </c>
      <c r="T21" s="6">
        <v>3440</v>
      </c>
      <c r="U21" s="6"/>
      <c r="V21" s="8">
        <f t="shared" si="6"/>
        <v>60228</v>
      </c>
    </row>
    <row r="22" spans="1:22" ht="25.5" customHeight="1">
      <c r="A22" s="32">
        <v>18</v>
      </c>
      <c r="B22" s="37" t="s">
        <v>40</v>
      </c>
      <c r="C22" s="41">
        <v>303.5</v>
      </c>
      <c r="D22" s="25">
        <f t="shared" si="0"/>
        <v>7284</v>
      </c>
      <c r="E22" s="24">
        <f t="shared" si="3"/>
        <v>1092.6</v>
      </c>
      <c r="F22" s="26">
        <f t="shared" si="1"/>
        <v>6191.4</v>
      </c>
      <c r="G22" s="6"/>
      <c r="H22" s="6">
        <v>36169</v>
      </c>
      <c r="I22" s="6"/>
      <c r="J22" s="8">
        <f t="shared" si="2"/>
        <v>36169</v>
      </c>
      <c r="K22" s="6"/>
      <c r="L22" s="6"/>
      <c r="M22" s="6"/>
      <c r="N22" s="8">
        <f t="shared" si="4"/>
        <v>36169</v>
      </c>
      <c r="O22" s="6"/>
      <c r="P22" s="28"/>
      <c r="Q22" s="6">
        <v>5508</v>
      </c>
      <c r="R22" s="9">
        <f t="shared" si="7"/>
        <v>41677</v>
      </c>
      <c r="S22" s="6"/>
      <c r="T22" s="6"/>
      <c r="U22" s="6"/>
      <c r="V22" s="8">
        <f t="shared" si="6"/>
        <v>41677</v>
      </c>
    </row>
    <row r="23" spans="1:22" ht="25.5" customHeight="1">
      <c r="A23" s="32">
        <v>19</v>
      </c>
      <c r="B23" s="37" t="s">
        <v>41</v>
      </c>
      <c r="C23" s="41">
        <v>302.8</v>
      </c>
      <c r="D23" s="25">
        <f t="shared" si="0"/>
        <v>7267.200000000001</v>
      </c>
      <c r="E23" s="24">
        <f t="shared" si="3"/>
        <v>1090.0800000000002</v>
      </c>
      <c r="F23" s="26">
        <f t="shared" si="1"/>
        <v>6177.120000000001</v>
      </c>
      <c r="G23" s="6"/>
      <c r="H23" s="6"/>
      <c r="I23" s="6">
        <v>39817</v>
      </c>
      <c r="J23" s="8">
        <f t="shared" si="2"/>
        <v>39817</v>
      </c>
      <c r="K23" s="6"/>
      <c r="L23" s="6"/>
      <c r="M23" s="6"/>
      <c r="N23" s="8">
        <f t="shared" si="4"/>
        <v>39817</v>
      </c>
      <c r="O23" s="6"/>
      <c r="P23" s="28"/>
      <c r="Q23" s="6"/>
      <c r="R23" s="9">
        <f t="shared" si="7"/>
        <v>39817</v>
      </c>
      <c r="S23" s="6"/>
      <c r="T23" s="6"/>
      <c r="U23" s="6"/>
      <c r="V23" s="8">
        <f aca="true" t="shared" si="8" ref="V23:V39">R23+S23+T23+U23</f>
        <v>39817</v>
      </c>
    </row>
    <row r="24" spans="1:22" ht="25.5" customHeight="1">
      <c r="A24" s="32">
        <v>20</v>
      </c>
      <c r="B24" s="37" t="s">
        <v>18</v>
      </c>
      <c r="C24" s="41">
        <v>3334.3</v>
      </c>
      <c r="D24" s="25">
        <f t="shared" si="0"/>
        <v>80023.20000000001</v>
      </c>
      <c r="E24" s="24">
        <f t="shared" si="3"/>
        <v>12003.480000000001</v>
      </c>
      <c r="F24" s="26">
        <f t="shared" si="1"/>
        <v>68019.72000000002</v>
      </c>
      <c r="G24" s="6"/>
      <c r="H24" s="6">
        <v>804</v>
      </c>
      <c r="I24" s="6">
        <v>8550</v>
      </c>
      <c r="J24" s="8">
        <f t="shared" si="2"/>
        <v>9354</v>
      </c>
      <c r="K24" s="6"/>
      <c r="L24" s="6">
        <v>4668</v>
      </c>
      <c r="M24" s="6">
        <v>10409</v>
      </c>
      <c r="N24" s="8">
        <f t="shared" si="4"/>
        <v>24431</v>
      </c>
      <c r="O24" s="6">
        <v>5897</v>
      </c>
      <c r="P24" s="28">
        <v>9079</v>
      </c>
      <c r="Q24" s="6">
        <v>397</v>
      </c>
      <c r="R24" s="9">
        <f t="shared" si="7"/>
        <v>39804</v>
      </c>
      <c r="S24" s="6">
        <v>1758</v>
      </c>
      <c r="T24" s="6">
        <v>558</v>
      </c>
      <c r="U24" s="6"/>
      <c r="V24" s="8">
        <f t="shared" si="8"/>
        <v>42120</v>
      </c>
    </row>
    <row r="25" spans="1:22" ht="25.5" customHeight="1">
      <c r="A25" s="32">
        <v>21</v>
      </c>
      <c r="B25" s="37" t="s">
        <v>19</v>
      </c>
      <c r="C25" s="41">
        <v>3083.7</v>
      </c>
      <c r="D25" s="25">
        <f t="shared" si="0"/>
        <v>74008.79999999999</v>
      </c>
      <c r="E25" s="24">
        <f t="shared" si="3"/>
        <v>11101.319999999998</v>
      </c>
      <c r="F25" s="26">
        <f t="shared" si="1"/>
        <v>62907.47999999999</v>
      </c>
      <c r="G25" s="6"/>
      <c r="H25" s="6"/>
      <c r="I25" s="6">
        <v>3438</v>
      </c>
      <c r="J25" s="8">
        <f t="shared" si="2"/>
        <v>3438</v>
      </c>
      <c r="K25" s="6"/>
      <c r="L25" s="6"/>
      <c r="M25" s="6">
        <v>3206</v>
      </c>
      <c r="N25" s="8">
        <f t="shared" si="4"/>
        <v>6644</v>
      </c>
      <c r="O25" s="6">
        <v>2331</v>
      </c>
      <c r="P25" s="28">
        <v>5683</v>
      </c>
      <c r="Q25" s="6">
        <v>2556</v>
      </c>
      <c r="R25" s="9">
        <f t="shared" si="7"/>
        <v>17214</v>
      </c>
      <c r="S25" s="6"/>
      <c r="T25" s="6">
        <v>2490</v>
      </c>
      <c r="U25" s="6"/>
      <c r="V25" s="8">
        <f t="shared" si="8"/>
        <v>19704</v>
      </c>
    </row>
    <row r="26" spans="1:22" ht="21.75" customHeight="1">
      <c r="A26" s="32">
        <v>22</v>
      </c>
      <c r="B26" s="37" t="s">
        <v>20</v>
      </c>
      <c r="C26" s="41">
        <v>3353.1</v>
      </c>
      <c r="D26" s="25">
        <f t="shared" si="0"/>
        <v>80474.4</v>
      </c>
      <c r="E26" s="24">
        <f t="shared" si="3"/>
        <v>12071.159999999998</v>
      </c>
      <c r="F26" s="26">
        <f t="shared" si="1"/>
        <v>68403.23999999999</v>
      </c>
      <c r="G26" s="6"/>
      <c r="H26" s="6">
        <v>1341</v>
      </c>
      <c r="I26" s="6">
        <v>8879</v>
      </c>
      <c r="J26" s="8">
        <f t="shared" si="2"/>
        <v>10220</v>
      </c>
      <c r="K26" s="6"/>
      <c r="L26" s="6">
        <v>3802</v>
      </c>
      <c r="M26" s="6">
        <v>3233</v>
      </c>
      <c r="N26" s="8">
        <f t="shared" si="4"/>
        <v>17255</v>
      </c>
      <c r="O26" s="6"/>
      <c r="P26" s="28">
        <v>8643</v>
      </c>
      <c r="Q26" s="6"/>
      <c r="R26" s="9">
        <f t="shared" si="7"/>
        <v>25898</v>
      </c>
      <c r="S26" s="6">
        <v>5598</v>
      </c>
      <c r="T26" s="6">
        <v>2856</v>
      </c>
      <c r="U26" s="6"/>
      <c r="V26" s="8">
        <f t="shared" si="8"/>
        <v>34352</v>
      </c>
    </row>
    <row r="27" spans="1:22" ht="29.25" customHeight="1">
      <c r="A27" s="32">
        <v>23</v>
      </c>
      <c r="B27" s="37" t="s">
        <v>21</v>
      </c>
      <c r="C27" s="41">
        <v>1324.2</v>
      </c>
      <c r="D27" s="25">
        <f t="shared" si="0"/>
        <v>31780.800000000003</v>
      </c>
      <c r="E27" s="24">
        <f t="shared" si="3"/>
        <v>4767.12</v>
      </c>
      <c r="F27" s="26">
        <f t="shared" si="1"/>
        <v>27013.680000000004</v>
      </c>
      <c r="G27" s="6"/>
      <c r="H27" s="6"/>
      <c r="I27" s="6"/>
      <c r="J27" s="8">
        <f t="shared" si="2"/>
        <v>0</v>
      </c>
      <c r="K27" s="6"/>
      <c r="L27" s="6"/>
      <c r="M27" s="6"/>
      <c r="N27" s="8">
        <f t="shared" si="4"/>
        <v>0</v>
      </c>
      <c r="O27" s="6">
        <v>1311</v>
      </c>
      <c r="P27" s="28">
        <v>18691</v>
      </c>
      <c r="Q27" s="6"/>
      <c r="R27" s="9">
        <f t="shared" si="7"/>
        <v>20002</v>
      </c>
      <c r="S27" s="6"/>
      <c r="T27" s="6"/>
      <c r="U27" s="6"/>
      <c r="V27" s="8">
        <f t="shared" si="8"/>
        <v>20002</v>
      </c>
    </row>
    <row r="28" spans="1:22" ht="24.75" customHeight="1">
      <c r="A28" s="32">
        <v>24</v>
      </c>
      <c r="B28" s="37" t="s">
        <v>22</v>
      </c>
      <c r="C28" s="41">
        <v>3288.3</v>
      </c>
      <c r="D28" s="25">
        <f t="shared" si="0"/>
        <v>78919.20000000001</v>
      </c>
      <c r="E28" s="24">
        <f t="shared" si="3"/>
        <v>11837.880000000001</v>
      </c>
      <c r="F28" s="26">
        <f t="shared" si="1"/>
        <v>67081.32</v>
      </c>
      <c r="G28" s="6"/>
      <c r="H28" s="6"/>
      <c r="I28" s="6">
        <v>2256</v>
      </c>
      <c r="J28" s="8">
        <f t="shared" si="2"/>
        <v>2256</v>
      </c>
      <c r="K28" s="6"/>
      <c r="L28" s="6"/>
      <c r="M28" s="6">
        <v>2161</v>
      </c>
      <c r="N28" s="8">
        <f t="shared" si="4"/>
        <v>4417</v>
      </c>
      <c r="O28" s="6"/>
      <c r="P28" s="28">
        <v>8507</v>
      </c>
      <c r="Q28" s="6">
        <v>396</v>
      </c>
      <c r="R28" s="9">
        <f t="shared" si="7"/>
        <v>13320</v>
      </c>
      <c r="S28" s="6"/>
      <c r="T28" s="6"/>
      <c r="U28" s="6"/>
      <c r="V28" s="8">
        <f t="shared" si="8"/>
        <v>13320</v>
      </c>
    </row>
    <row r="29" spans="1:22" ht="24.75" customHeight="1">
      <c r="A29" s="32">
        <v>25</v>
      </c>
      <c r="B29" s="37" t="s">
        <v>23</v>
      </c>
      <c r="C29" s="41">
        <v>1306.9</v>
      </c>
      <c r="D29" s="25">
        <f t="shared" si="0"/>
        <v>31365.600000000002</v>
      </c>
      <c r="E29" s="24">
        <f t="shared" si="3"/>
        <v>4704.84</v>
      </c>
      <c r="F29" s="26">
        <f t="shared" si="1"/>
        <v>26660.760000000002</v>
      </c>
      <c r="G29" s="6"/>
      <c r="H29" s="6"/>
      <c r="I29" s="6"/>
      <c r="J29" s="8">
        <f t="shared" si="2"/>
        <v>0</v>
      </c>
      <c r="K29" s="6"/>
      <c r="L29" s="6">
        <v>553</v>
      </c>
      <c r="M29" s="6">
        <v>4733</v>
      </c>
      <c r="N29" s="8">
        <f t="shared" si="4"/>
        <v>5286</v>
      </c>
      <c r="O29" s="6">
        <v>2833</v>
      </c>
      <c r="P29" s="28">
        <v>5558</v>
      </c>
      <c r="Q29" s="6"/>
      <c r="R29" s="9">
        <f t="shared" si="7"/>
        <v>13677</v>
      </c>
      <c r="S29" s="6">
        <v>712</v>
      </c>
      <c r="T29" s="6"/>
      <c r="U29" s="6"/>
      <c r="V29" s="8">
        <f t="shared" si="8"/>
        <v>14389</v>
      </c>
    </row>
    <row r="30" spans="1:22" ht="22.5" customHeight="1">
      <c r="A30" s="32">
        <v>26</v>
      </c>
      <c r="B30" s="37" t="s">
        <v>24</v>
      </c>
      <c r="C30" s="41">
        <v>3349.9</v>
      </c>
      <c r="D30" s="25">
        <f t="shared" si="0"/>
        <v>80397.6</v>
      </c>
      <c r="E30" s="24">
        <f t="shared" si="3"/>
        <v>12059.640000000001</v>
      </c>
      <c r="F30" s="26">
        <f t="shared" si="1"/>
        <v>68337.96</v>
      </c>
      <c r="G30" s="6"/>
      <c r="H30" s="6"/>
      <c r="I30" s="6">
        <v>15228</v>
      </c>
      <c r="J30" s="8">
        <f t="shared" si="2"/>
        <v>15228</v>
      </c>
      <c r="K30" s="6"/>
      <c r="L30" s="6">
        <v>2150</v>
      </c>
      <c r="M30" s="6"/>
      <c r="N30" s="8">
        <f t="shared" si="4"/>
        <v>17378</v>
      </c>
      <c r="O30" s="6"/>
      <c r="P30" s="28">
        <v>8344</v>
      </c>
      <c r="Q30" s="6"/>
      <c r="R30" s="9">
        <f t="shared" si="7"/>
        <v>25722</v>
      </c>
      <c r="S30" s="6">
        <v>4907</v>
      </c>
      <c r="T30" s="6"/>
      <c r="U30" s="6"/>
      <c r="V30" s="8">
        <f t="shared" si="8"/>
        <v>30629</v>
      </c>
    </row>
    <row r="31" spans="1:22" ht="26.25" customHeight="1">
      <c r="A31" s="32">
        <v>27</v>
      </c>
      <c r="B31" s="37" t="s">
        <v>25</v>
      </c>
      <c r="C31" s="41">
        <v>1330.2</v>
      </c>
      <c r="D31" s="25">
        <f t="shared" si="0"/>
        <v>31924.800000000003</v>
      </c>
      <c r="E31" s="24">
        <f t="shared" si="3"/>
        <v>4788.72</v>
      </c>
      <c r="F31" s="26">
        <f t="shared" si="1"/>
        <v>27136.08</v>
      </c>
      <c r="G31" s="6"/>
      <c r="H31" s="6">
        <v>7568</v>
      </c>
      <c r="I31" s="6"/>
      <c r="J31" s="8">
        <f t="shared" si="2"/>
        <v>7568</v>
      </c>
      <c r="K31" s="6"/>
      <c r="L31" s="6"/>
      <c r="M31" s="6">
        <v>800</v>
      </c>
      <c r="N31" s="8">
        <f t="shared" si="4"/>
        <v>8368</v>
      </c>
      <c r="O31" s="6"/>
      <c r="P31" s="28">
        <v>2803</v>
      </c>
      <c r="Q31" s="6">
        <v>2268</v>
      </c>
      <c r="R31" s="9">
        <f t="shared" si="7"/>
        <v>13439</v>
      </c>
      <c r="S31" s="6">
        <v>2046</v>
      </c>
      <c r="T31" s="6">
        <v>9970</v>
      </c>
      <c r="U31" s="6">
        <v>497</v>
      </c>
      <c r="V31" s="8">
        <f t="shared" si="8"/>
        <v>25952</v>
      </c>
    </row>
    <row r="32" spans="1:22" ht="26.25" customHeight="1">
      <c r="A32" s="32">
        <v>28</v>
      </c>
      <c r="B32" s="37" t="s">
        <v>26</v>
      </c>
      <c r="C32" s="41">
        <v>2519.7</v>
      </c>
      <c r="D32" s="25">
        <f t="shared" si="0"/>
        <v>60472.799999999996</v>
      </c>
      <c r="E32" s="24">
        <f t="shared" si="3"/>
        <v>9070.919999999998</v>
      </c>
      <c r="F32" s="26">
        <f t="shared" si="1"/>
        <v>51401.88</v>
      </c>
      <c r="G32" s="6"/>
      <c r="H32" s="6"/>
      <c r="I32" s="6">
        <v>3450</v>
      </c>
      <c r="J32" s="8">
        <f t="shared" si="2"/>
        <v>3450</v>
      </c>
      <c r="K32" s="6"/>
      <c r="L32" s="6"/>
      <c r="M32" s="6"/>
      <c r="N32" s="8">
        <f t="shared" si="4"/>
        <v>3450</v>
      </c>
      <c r="O32" s="6">
        <v>1253</v>
      </c>
      <c r="P32" s="28">
        <v>3551</v>
      </c>
      <c r="Q32" s="6"/>
      <c r="R32" s="9">
        <f t="shared" si="7"/>
        <v>8254</v>
      </c>
      <c r="S32" s="6">
        <v>5560</v>
      </c>
      <c r="T32" s="6"/>
      <c r="U32" s="6"/>
      <c r="V32" s="8">
        <f t="shared" si="8"/>
        <v>13814</v>
      </c>
    </row>
    <row r="33" spans="1:22" ht="25.5" customHeight="1">
      <c r="A33" s="32">
        <v>29</v>
      </c>
      <c r="B33" s="37" t="s">
        <v>27</v>
      </c>
      <c r="C33" s="41">
        <v>1583.4</v>
      </c>
      <c r="D33" s="25">
        <f t="shared" si="0"/>
        <v>38001.600000000006</v>
      </c>
      <c r="E33" s="24">
        <f t="shared" si="3"/>
        <v>5700.240000000001</v>
      </c>
      <c r="F33" s="26">
        <f t="shared" si="1"/>
        <v>32301.360000000004</v>
      </c>
      <c r="G33" s="6"/>
      <c r="H33" s="6"/>
      <c r="I33" s="6"/>
      <c r="J33" s="8">
        <f t="shared" si="2"/>
        <v>0</v>
      </c>
      <c r="K33" s="6"/>
      <c r="L33" s="6">
        <v>4527</v>
      </c>
      <c r="M33" s="6">
        <v>1168</v>
      </c>
      <c r="N33" s="8">
        <f t="shared" si="4"/>
        <v>5695</v>
      </c>
      <c r="O33" s="6">
        <v>1030</v>
      </c>
      <c r="P33" s="28">
        <v>7503</v>
      </c>
      <c r="Q33" s="6">
        <v>681</v>
      </c>
      <c r="R33" s="9">
        <f t="shared" si="7"/>
        <v>14909</v>
      </c>
      <c r="S33" s="6">
        <v>3461</v>
      </c>
      <c r="T33" s="6">
        <v>20368</v>
      </c>
      <c r="U33" s="6"/>
      <c r="V33" s="8">
        <f t="shared" si="8"/>
        <v>38738</v>
      </c>
    </row>
    <row r="34" spans="1:22" ht="26.25" customHeight="1">
      <c r="A34" s="32">
        <v>30</v>
      </c>
      <c r="B34" s="37" t="s">
        <v>28</v>
      </c>
      <c r="C34" s="41">
        <v>3350.2</v>
      </c>
      <c r="D34" s="25">
        <f t="shared" si="0"/>
        <v>80404.79999999999</v>
      </c>
      <c r="E34" s="24">
        <f t="shared" si="3"/>
        <v>12060.719999999998</v>
      </c>
      <c r="F34" s="26">
        <f t="shared" si="1"/>
        <v>68344.07999999999</v>
      </c>
      <c r="G34" s="6"/>
      <c r="H34" s="6">
        <v>1295</v>
      </c>
      <c r="I34" s="6">
        <v>4678</v>
      </c>
      <c r="J34" s="8">
        <f t="shared" si="2"/>
        <v>5973</v>
      </c>
      <c r="K34" s="6"/>
      <c r="L34" s="6">
        <v>1968</v>
      </c>
      <c r="M34" s="6"/>
      <c r="N34" s="8">
        <f t="shared" si="4"/>
        <v>7941</v>
      </c>
      <c r="O34" s="6"/>
      <c r="P34" s="28">
        <v>2460</v>
      </c>
      <c r="Q34" s="6">
        <v>4661</v>
      </c>
      <c r="R34" s="9">
        <f t="shared" si="7"/>
        <v>15062</v>
      </c>
      <c r="S34" s="6">
        <v>6534</v>
      </c>
      <c r="T34" s="6"/>
      <c r="U34" s="6">
        <v>5595</v>
      </c>
      <c r="V34" s="8">
        <f t="shared" si="8"/>
        <v>27191</v>
      </c>
    </row>
    <row r="35" spans="1:22" ht="26.25" customHeight="1">
      <c r="A35" s="32">
        <v>31</v>
      </c>
      <c r="B35" s="38" t="s">
        <v>29</v>
      </c>
      <c r="C35" s="41">
        <v>3380.1</v>
      </c>
      <c r="D35" s="25">
        <f t="shared" si="0"/>
        <v>81122.4</v>
      </c>
      <c r="E35" s="24">
        <f t="shared" si="3"/>
        <v>12168.359999999999</v>
      </c>
      <c r="F35" s="26">
        <f t="shared" si="1"/>
        <v>68954.04</v>
      </c>
      <c r="G35" s="6"/>
      <c r="H35" s="6"/>
      <c r="I35" s="6">
        <v>3610</v>
      </c>
      <c r="J35" s="8">
        <f t="shared" si="2"/>
        <v>3610</v>
      </c>
      <c r="K35" s="6">
        <v>4195</v>
      </c>
      <c r="L35" s="6">
        <v>8410</v>
      </c>
      <c r="M35" s="6"/>
      <c r="N35" s="8">
        <f t="shared" si="4"/>
        <v>16215</v>
      </c>
      <c r="O35" s="6">
        <v>1643</v>
      </c>
      <c r="P35" s="28">
        <v>10679</v>
      </c>
      <c r="Q35" s="6">
        <v>2438</v>
      </c>
      <c r="R35" s="9">
        <f t="shared" si="7"/>
        <v>30975</v>
      </c>
      <c r="S35" s="6"/>
      <c r="T35" s="6"/>
      <c r="U35" s="6">
        <v>319</v>
      </c>
      <c r="V35" s="8">
        <f t="shared" si="8"/>
        <v>31294</v>
      </c>
    </row>
    <row r="36" spans="1:22" ht="26.25" customHeight="1">
      <c r="A36" s="32">
        <v>32</v>
      </c>
      <c r="B36" s="37" t="s">
        <v>30</v>
      </c>
      <c r="C36" s="41">
        <v>3354.7</v>
      </c>
      <c r="D36" s="25">
        <f t="shared" si="0"/>
        <v>80512.79999999999</v>
      </c>
      <c r="E36" s="24">
        <f t="shared" si="3"/>
        <v>12076.919999999998</v>
      </c>
      <c r="F36" s="26">
        <f t="shared" si="1"/>
        <v>68435.87999999999</v>
      </c>
      <c r="G36" s="6"/>
      <c r="H36" s="6">
        <v>7171</v>
      </c>
      <c r="I36" s="6">
        <v>9870</v>
      </c>
      <c r="J36" s="8">
        <f t="shared" si="2"/>
        <v>17041</v>
      </c>
      <c r="K36" s="6"/>
      <c r="L36" s="6">
        <v>2594</v>
      </c>
      <c r="M36" s="6">
        <v>4279</v>
      </c>
      <c r="N36" s="8">
        <f t="shared" si="4"/>
        <v>23914</v>
      </c>
      <c r="O36" s="6">
        <v>5708</v>
      </c>
      <c r="P36" s="28">
        <v>5327</v>
      </c>
      <c r="Q36" s="6">
        <v>1387</v>
      </c>
      <c r="R36" s="9">
        <f t="shared" si="7"/>
        <v>36336</v>
      </c>
      <c r="S36" s="6"/>
      <c r="T36" s="6"/>
      <c r="U36" s="6">
        <v>319</v>
      </c>
      <c r="V36" s="8">
        <f t="shared" si="8"/>
        <v>36655</v>
      </c>
    </row>
    <row r="37" spans="1:22" ht="24.75" customHeight="1">
      <c r="A37" s="32">
        <v>33</v>
      </c>
      <c r="B37" s="37" t="s">
        <v>31</v>
      </c>
      <c r="C37" s="41">
        <v>3312.7</v>
      </c>
      <c r="D37" s="25">
        <f t="shared" si="0"/>
        <v>79504.79999999999</v>
      </c>
      <c r="E37" s="24">
        <f t="shared" si="3"/>
        <v>11925.719999999998</v>
      </c>
      <c r="F37" s="26">
        <f t="shared" si="1"/>
        <v>67579.07999999999</v>
      </c>
      <c r="G37" s="6"/>
      <c r="H37" s="6">
        <v>31960</v>
      </c>
      <c r="I37" s="6">
        <v>5755</v>
      </c>
      <c r="J37" s="8">
        <f t="shared" si="2"/>
        <v>37715</v>
      </c>
      <c r="K37" s="6">
        <v>386</v>
      </c>
      <c r="L37" s="6"/>
      <c r="M37" s="6">
        <v>2822</v>
      </c>
      <c r="N37" s="8">
        <f t="shared" si="4"/>
        <v>40923</v>
      </c>
      <c r="O37" s="6"/>
      <c r="P37" s="28"/>
      <c r="Q37" s="6">
        <v>4191</v>
      </c>
      <c r="R37" s="9">
        <f t="shared" si="7"/>
        <v>45114</v>
      </c>
      <c r="S37" s="6"/>
      <c r="T37" s="6"/>
      <c r="U37" s="6">
        <v>44360</v>
      </c>
      <c r="V37" s="8">
        <f t="shared" si="8"/>
        <v>89474</v>
      </c>
    </row>
    <row r="38" spans="1:22" ht="30" customHeight="1">
      <c r="A38" s="32">
        <v>34</v>
      </c>
      <c r="B38" s="37" t="s">
        <v>32</v>
      </c>
      <c r="C38" s="41">
        <v>4825.9</v>
      </c>
      <c r="D38" s="25">
        <f t="shared" si="0"/>
        <v>115821.59999999999</v>
      </c>
      <c r="E38" s="24">
        <f t="shared" si="3"/>
        <v>17373.239999999998</v>
      </c>
      <c r="F38" s="26">
        <f t="shared" si="1"/>
        <v>98448.35999999999</v>
      </c>
      <c r="G38" s="6"/>
      <c r="H38" s="6">
        <v>4396</v>
      </c>
      <c r="I38" s="6">
        <v>8624</v>
      </c>
      <c r="J38" s="8">
        <f t="shared" si="2"/>
        <v>13020</v>
      </c>
      <c r="K38" s="6">
        <v>1040</v>
      </c>
      <c r="L38" s="6">
        <v>3455</v>
      </c>
      <c r="M38" s="6">
        <v>4276</v>
      </c>
      <c r="N38" s="8">
        <f t="shared" si="4"/>
        <v>21791</v>
      </c>
      <c r="O38" s="6"/>
      <c r="P38" s="28"/>
      <c r="Q38" s="6">
        <v>4132</v>
      </c>
      <c r="R38" s="9">
        <f t="shared" si="7"/>
        <v>25923</v>
      </c>
      <c r="S38" s="6"/>
      <c r="T38" s="6">
        <v>7327</v>
      </c>
      <c r="U38" s="6"/>
      <c r="V38" s="8">
        <f t="shared" si="8"/>
        <v>33250</v>
      </c>
    </row>
    <row r="39" spans="1:22" ht="26.25" customHeight="1">
      <c r="A39" s="32">
        <v>35</v>
      </c>
      <c r="B39" s="37" t="s">
        <v>33</v>
      </c>
      <c r="C39" s="41">
        <v>5119.3</v>
      </c>
      <c r="D39" s="25">
        <f t="shared" si="0"/>
        <v>122863.20000000001</v>
      </c>
      <c r="E39" s="24">
        <f t="shared" si="3"/>
        <v>18429.48</v>
      </c>
      <c r="F39" s="26">
        <f t="shared" si="1"/>
        <v>104433.72000000002</v>
      </c>
      <c r="G39" s="6"/>
      <c r="H39" s="6"/>
      <c r="I39" s="6">
        <v>8219</v>
      </c>
      <c r="J39" s="8">
        <f t="shared" si="2"/>
        <v>8219</v>
      </c>
      <c r="K39" s="6">
        <v>3253</v>
      </c>
      <c r="L39" s="6">
        <v>17808</v>
      </c>
      <c r="M39" s="6">
        <v>2389</v>
      </c>
      <c r="N39" s="8">
        <f t="shared" si="4"/>
        <v>31669</v>
      </c>
      <c r="O39" s="6"/>
      <c r="P39" s="28">
        <v>752</v>
      </c>
      <c r="Q39" s="6">
        <v>5534</v>
      </c>
      <c r="R39" s="9">
        <f t="shared" si="7"/>
        <v>37955</v>
      </c>
      <c r="S39" s="6">
        <v>2057</v>
      </c>
      <c r="T39" s="6"/>
      <c r="U39" s="6">
        <v>2170</v>
      </c>
      <c r="V39" s="8">
        <f t="shared" si="8"/>
        <v>42182</v>
      </c>
    </row>
    <row r="40" spans="1:22" ht="29.25" customHeight="1">
      <c r="A40" s="32">
        <v>36</v>
      </c>
      <c r="B40" s="37" t="s">
        <v>34</v>
      </c>
      <c r="C40" s="41">
        <v>6001.5</v>
      </c>
      <c r="D40" s="25">
        <f t="shared" si="0"/>
        <v>144036</v>
      </c>
      <c r="E40" s="24">
        <f t="shared" si="3"/>
        <v>21605.399999999998</v>
      </c>
      <c r="F40" s="26">
        <f t="shared" si="1"/>
        <v>122430.6</v>
      </c>
      <c r="G40" s="6"/>
      <c r="H40" s="6"/>
      <c r="I40" s="6">
        <v>4862</v>
      </c>
      <c r="J40" s="8">
        <f t="shared" si="2"/>
        <v>4862</v>
      </c>
      <c r="K40" s="6"/>
      <c r="L40" s="6"/>
      <c r="M40" s="6">
        <v>8332</v>
      </c>
      <c r="N40" s="8">
        <f t="shared" si="4"/>
        <v>13194</v>
      </c>
      <c r="O40" s="6"/>
      <c r="P40" s="28">
        <v>289</v>
      </c>
      <c r="Q40" s="6">
        <v>117491</v>
      </c>
      <c r="R40" s="9">
        <f t="shared" si="7"/>
        <v>130974</v>
      </c>
      <c r="S40" s="6">
        <v>82109</v>
      </c>
      <c r="T40" s="6"/>
      <c r="U40" s="6">
        <v>126607</v>
      </c>
      <c r="V40" s="8">
        <f aca="true" t="shared" si="9" ref="V40:V48">R40+S40+T40+U40</f>
        <v>339690</v>
      </c>
    </row>
    <row r="41" spans="1:22" ht="27.75" customHeight="1">
      <c r="A41" s="32">
        <v>37</v>
      </c>
      <c r="B41" s="37" t="s">
        <v>114</v>
      </c>
      <c r="C41" s="41">
        <v>3047.9</v>
      </c>
      <c r="D41" s="25">
        <f t="shared" si="0"/>
        <v>73149.6</v>
      </c>
      <c r="E41" s="24">
        <f t="shared" si="3"/>
        <v>10972.44</v>
      </c>
      <c r="F41" s="26">
        <f t="shared" si="1"/>
        <v>62177.16</v>
      </c>
      <c r="G41" s="6"/>
      <c r="H41" s="6">
        <v>1341</v>
      </c>
      <c r="I41" s="6">
        <v>19928</v>
      </c>
      <c r="J41" s="8">
        <f t="shared" si="2"/>
        <v>21269</v>
      </c>
      <c r="K41" s="6"/>
      <c r="L41" s="6"/>
      <c r="M41" s="6">
        <v>2472</v>
      </c>
      <c r="N41" s="8">
        <f t="shared" si="4"/>
        <v>23741</v>
      </c>
      <c r="O41" s="6">
        <v>12475</v>
      </c>
      <c r="P41" s="28">
        <v>6423</v>
      </c>
      <c r="Q41" s="6">
        <v>2112</v>
      </c>
      <c r="R41" s="9">
        <f t="shared" si="7"/>
        <v>44751</v>
      </c>
      <c r="S41" s="6"/>
      <c r="T41" s="6"/>
      <c r="U41" s="6"/>
      <c r="V41" s="8">
        <f t="shared" si="9"/>
        <v>44751</v>
      </c>
    </row>
    <row r="42" spans="1:22" ht="26.25" customHeight="1">
      <c r="A42" s="32">
        <v>38</v>
      </c>
      <c r="B42" s="37" t="s">
        <v>35</v>
      </c>
      <c r="C42" s="41">
        <v>3150.4</v>
      </c>
      <c r="D42" s="25">
        <f t="shared" si="0"/>
        <v>75609.6</v>
      </c>
      <c r="E42" s="24">
        <f t="shared" si="3"/>
        <v>11341.44</v>
      </c>
      <c r="F42" s="26">
        <f t="shared" si="1"/>
        <v>64268.16</v>
      </c>
      <c r="G42" s="6"/>
      <c r="H42" s="6">
        <v>1606</v>
      </c>
      <c r="I42" s="6"/>
      <c r="J42" s="8">
        <f t="shared" si="2"/>
        <v>1606</v>
      </c>
      <c r="K42" s="6">
        <v>817</v>
      </c>
      <c r="L42" s="6"/>
      <c r="M42" s="6">
        <v>1943</v>
      </c>
      <c r="N42" s="8">
        <f t="shared" si="4"/>
        <v>4366</v>
      </c>
      <c r="O42" s="6"/>
      <c r="P42" s="28">
        <v>13310</v>
      </c>
      <c r="Q42" s="6">
        <v>3595</v>
      </c>
      <c r="R42" s="9">
        <f t="shared" si="7"/>
        <v>21271</v>
      </c>
      <c r="S42" s="6"/>
      <c r="T42" s="6">
        <v>76240</v>
      </c>
      <c r="U42" s="6"/>
      <c r="V42" s="8">
        <f t="shared" si="9"/>
        <v>97511</v>
      </c>
    </row>
    <row r="43" spans="1:22" ht="28.5" customHeight="1">
      <c r="A43" s="32">
        <v>39</v>
      </c>
      <c r="B43" s="37" t="s">
        <v>36</v>
      </c>
      <c r="C43" s="41">
        <v>3329</v>
      </c>
      <c r="D43" s="25">
        <f t="shared" si="0"/>
        <v>79896</v>
      </c>
      <c r="E43" s="24">
        <f t="shared" si="3"/>
        <v>11984.4</v>
      </c>
      <c r="F43" s="26">
        <f t="shared" si="1"/>
        <v>67911.6</v>
      </c>
      <c r="G43" s="6"/>
      <c r="H43" s="6"/>
      <c r="I43" s="6"/>
      <c r="J43" s="8">
        <f t="shared" si="2"/>
        <v>0</v>
      </c>
      <c r="K43" s="6"/>
      <c r="L43" s="6"/>
      <c r="M43" s="6"/>
      <c r="N43" s="8">
        <f t="shared" si="4"/>
        <v>0</v>
      </c>
      <c r="O43" s="6"/>
      <c r="P43" s="28">
        <v>7685</v>
      </c>
      <c r="Q43" s="6">
        <v>2129</v>
      </c>
      <c r="R43" s="9">
        <f t="shared" si="7"/>
        <v>9814</v>
      </c>
      <c r="S43" s="6"/>
      <c r="T43" s="6"/>
      <c r="U43" s="6"/>
      <c r="V43" s="8">
        <f t="shared" si="9"/>
        <v>9814</v>
      </c>
    </row>
    <row r="44" spans="1:22" ht="28.5" customHeight="1">
      <c r="A44" s="32">
        <v>40</v>
      </c>
      <c r="B44" s="37" t="s">
        <v>125</v>
      </c>
      <c r="C44" s="41">
        <v>3329</v>
      </c>
      <c r="D44" s="25">
        <f t="shared" si="0"/>
        <v>79896</v>
      </c>
      <c r="E44" s="24"/>
      <c r="F44" s="26"/>
      <c r="G44" s="6"/>
      <c r="H44" s="6"/>
      <c r="I44" s="6"/>
      <c r="J44" s="8"/>
      <c r="K44" s="6"/>
      <c r="L44" s="6"/>
      <c r="M44" s="6"/>
      <c r="N44" s="8"/>
      <c r="O44" s="6"/>
      <c r="P44" s="28"/>
      <c r="Q44" s="6">
        <v>797</v>
      </c>
      <c r="R44" s="9">
        <f t="shared" si="7"/>
        <v>797</v>
      </c>
      <c r="S44" s="6">
        <v>19016</v>
      </c>
      <c r="T44" s="6">
        <v>900</v>
      </c>
      <c r="U44" s="6"/>
      <c r="V44" s="8">
        <f t="shared" si="9"/>
        <v>20713</v>
      </c>
    </row>
    <row r="45" spans="1:22" ht="27.75" customHeight="1">
      <c r="A45" s="32">
        <v>41</v>
      </c>
      <c r="B45" s="37" t="s">
        <v>42</v>
      </c>
      <c r="C45" s="41">
        <v>3397.4</v>
      </c>
      <c r="D45" s="25">
        <f t="shared" si="0"/>
        <v>81537.6</v>
      </c>
      <c r="E45" s="24">
        <f t="shared" si="3"/>
        <v>12230.640000000001</v>
      </c>
      <c r="F45" s="26">
        <f t="shared" si="1"/>
        <v>69306.96</v>
      </c>
      <c r="G45" s="6"/>
      <c r="H45" s="6">
        <v>4868</v>
      </c>
      <c r="I45" s="6">
        <v>44780</v>
      </c>
      <c r="J45" s="8">
        <f t="shared" si="2"/>
        <v>49648</v>
      </c>
      <c r="K45" s="6"/>
      <c r="L45" s="6">
        <v>5201</v>
      </c>
      <c r="M45" s="6">
        <v>12928</v>
      </c>
      <c r="N45" s="8">
        <f t="shared" si="4"/>
        <v>67777</v>
      </c>
      <c r="O45" s="6">
        <v>61106</v>
      </c>
      <c r="P45" s="28">
        <v>49927</v>
      </c>
      <c r="Q45" s="6">
        <v>23182</v>
      </c>
      <c r="R45" s="9">
        <f t="shared" si="7"/>
        <v>201992</v>
      </c>
      <c r="S45" s="6"/>
      <c r="T45" s="6"/>
      <c r="U45" s="6"/>
      <c r="V45" s="8">
        <f t="shared" si="9"/>
        <v>201992</v>
      </c>
    </row>
    <row r="46" spans="1:22" ht="29.25" customHeight="1">
      <c r="A46" s="32">
        <v>42</v>
      </c>
      <c r="B46" s="37" t="s">
        <v>43</v>
      </c>
      <c r="C46" s="41">
        <v>4031.9</v>
      </c>
      <c r="D46" s="25">
        <f t="shared" si="0"/>
        <v>96765.6</v>
      </c>
      <c r="E46" s="24">
        <f t="shared" si="3"/>
        <v>14514.84</v>
      </c>
      <c r="F46" s="26">
        <f t="shared" si="1"/>
        <v>82250.76000000001</v>
      </c>
      <c r="G46" s="6"/>
      <c r="H46" s="6"/>
      <c r="I46" s="6">
        <v>11281</v>
      </c>
      <c r="J46" s="8">
        <f t="shared" si="2"/>
        <v>11281</v>
      </c>
      <c r="K46" s="6"/>
      <c r="L46" s="6">
        <v>4656</v>
      </c>
      <c r="M46" s="6">
        <v>2416</v>
      </c>
      <c r="N46" s="8">
        <f t="shared" si="4"/>
        <v>18353</v>
      </c>
      <c r="O46" s="6"/>
      <c r="P46" s="28">
        <v>673</v>
      </c>
      <c r="Q46" s="6">
        <v>1842</v>
      </c>
      <c r="R46" s="9">
        <f t="shared" si="7"/>
        <v>20868</v>
      </c>
      <c r="S46" s="6"/>
      <c r="T46" s="6">
        <v>3650</v>
      </c>
      <c r="U46" s="6">
        <v>23122</v>
      </c>
      <c r="V46" s="8">
        <f t="shared" si="9"/>
        <v>47640</v>
      </c>
    </row>
    <row r="47" spans="1:22" ht="29.25" customHeight="1">
      <c r="A47" s="32">
        <v>43</v>
      </c>
      <c r="B47" s="37" t="s">
        <v>124</v>
      </c>
      <c r="C47" s="41">
        <v>1520.5</v>
      </c>
      <c r="D47" s="25">
        <f>C47*2*8</f>
        <v>24328</v>
      </c>
      <c r="E47" s="24">
        <f t="shared" si="3"/>
        <v>3649.2</v>
      </c>
      <c r="F47" s="26">
        <f t="shared" si="1"/>
        <v>20678.8</v>
      </c>
      <c r="G47" s="30"/>
      <c r="H47" s="6"/>
      <c r="I47" s="6"/>
      <c r="J47" s="8"/>
      <c r="K47" s="6"/>
      <c r="L47" s="6"/>
      <c r="M47" s="6">
        <v>12458</v>
      </c>
      <c r="N47" s="8">
        <f t="shared" si="4"/>
        <v>12458</v>
      </c>
      <c r="O47" s="6"/>
      <c r="P47" s="28">
        <v>96153</v>
      </c>
      <c r="Q47" s="6">
        <v>564</v>
      </c>
      <c r="R47" s="9">
        <f t="shared" si="7"/>
        <v>109175</v>
      </c>
      <c r="S47" s="6">
        <v>587</v>
      </c>
      <c r="T47" s="6">
        <v>9260</v>
      </c>
      <c r="U47" s="6"/>
      <c r="V47" s="8">
        <f t="shared" si="9"/>
        <v>119022</v>
      </c>
    </row>
    <row r="48" spans="1:22" ht="42.75" customHeight="1">
      <c r="A48" s="33"/>
      <c r="B48" s="23" t="s">
        <v>17</v>
      </c>
      <c r="C48" s="13">
        <f>SUM(C5:C47)</f>
        <v>123970.89999999997</v>
      </c>
      <c r="D48" s="14">
        <f>SUM(D5:D47)</f>
        <v>2963137.600000001</v>
      </c>
      <c r="E48" s="14">
        <f>SUM(E5:E47)</f>
        <v>432486.24</v>
      </c>
      <c r="F48" s="14">
        <f>SUM(F5:F47)</f>
        <v>2450755.3600000003</v>
      </c>
      <c r="G48" s="15">
        <f>SUM(G5:G46)</f>
        <v>269823</v>
      </c>
      <c r="H48" s="13">
        <f>SUM(H5:H46)</f>
        <v>197619</v>
      </c>
      <c r="I48" s="13">
        <f>SUM(I5:I46)</f>
        <v>328200</v>
      </c>
      <c r="J48" s="13">
        <f aca="true" t="shared" si="10" ref="J48:J87">G48+H48+I48</f>
        <v>795642</v>
      </c>
      <c r="K48" s="13">
        <f>SUM(K5:K46)</f>
        <v>130028</v>
      </c>
      <c r="L48" s="13">
        <f>SUM(L5:L46)</f>
        <v>281427</v>
      </c>
      <c r="M48" s="13">
        <f>SUM(M5:M47)</f>
        <v>138502</v>
      </c>
      <c r="N48" s="13">
        <f>SUM(N5:N47)</f>
        <v>1345599</v>
      </c>
      <c r="O48" s="13">
        <f>SUM(O5:O46)</f>
        <v>104518</v>
      </c>
      <c r="P48" s="14">
        <f>SUM(P5:P47)</f>
        <v>310919</v>
      </c>
      <c r="Q48" s="13">
        <f>SUM(Q5:Q47)</f>
        <v>221033</v>
      </c>
      <c r="R48" s="13">
        <f>SUM(R5:R47)</f>
        <v>1982069</v>
      </c>
      <c r="S48" s="13">
        <f>SUM(S5:S47)</f>
        <v>217857</v>
      </c>
      <c r="T48" s="13">
        <f>SUM(T5:T47)</f>
        <v>274905</v>
      </c>
      <c r="U48" s="13">
        <f>SUM(U5:U46)</f>
        <v>286675</v>
      </c>
      <c r="V48" s="13">
        <f t="shared" si="9"/>
        <v>2761506</v>
      </c>
    </row>
    <row r="49" spans="1:22" ht="27" customHeight="1">
      <c r="A49" s="33">
        <v>44</v>
      </c>
      <c r="B49" s="10" t="s">
        <v>59</v>
      </c>
      <c r="C49" s="41">
        <v>416.7</v>
      </c>
      <c r="D49" s="25">
        <f>C49*2*12</f>
        <v>10000.8</v>
      </c>
      <c r="E49" s="24">
        <f aca="true" t="shared" si="11" ref="E49:E103">D49*0.15</f>
        <v>1500.12</v>
      </c>
      <c r="F49" s="26">
        <f t="shared" si="1"/>
        <v>8500.68</v>
      </c>
      <c r="G49" s="6"/>
      <c r="H49" s="6"/>
      <c r="I49" s="6"/>
      <c r="J49" s="8">
        <f t="shared" si="10"/>
        <v>0</v>
      </c>
      <c r="K49" s="6"/>
      <c r="L49" s="6"/>
      <c r="M49" s="6"/>
      <c r="N49" s="8">
        <f aca="true" t="shared" si="12" ref="N49:N103">J49+K49+L49+M49</f>
        <v>0</v>
      </c>
      <c r="O49" s="6"/>
      <c r="P49" s="6">
        <v>7310</v>
      </c>
      <c r="Q49" s="6"/>
      <c r="R49" s="9">
        <f aca="true" t="shared" si="13" ref="R49:R103">N49+O49+P49+Q49</f>
        <v>7310</v>
      </c>
      <c r="S49" s="6"/>
      <c r="T49" s="6"/>
      <c r="U49" s="6"/>
      <c r="V49" s="8">
        <f aca="true" t="shared" si="14" ref="V49:V88">R49+S49+T49+U49</f>
        <v>7310</v>
      </c>
    </row>
    <row r="50" spans="1:22" ht="25.5">
      <c r="A50" s="33">
        <v>45</v>
      </c>
      <c r="B50" s="10" t="s">
        <v>60</v>
      </c>
      <c r="C50" s="41">
        <v>348.9</v>
      </c>
      <c r="D50" s="25">
        <f aca="true" t="shared" si="15" ref="D50:D103">C50*2*12</f>
        <v>8373.599999999999</v>
      </c>
      <c r="E50" s="24">
        <f t="shared" si="11"/>
        <v>1256.0399999999997</v>
      </c>
      <c r="F50" s="26">
        <f t="shared" si="1"/>
        <v>7117.559999999999</v>
      </c>
      <c r="G50" s="6"/>
      <c r="H50" s="6">
        <v>9734</v>
      </c>
      <c r="I50" s="6">
        <v>27011</v>
      </c>
      <c r="J50" s="8">
        <f t="shared" si="10"/>
        <v>36745</v>
      </c>
      <c r="K50" s="6"/>
      <c r="L50" s="6"/>
      <c r="M50" s="6"/>
      <c r="N50" s="8">
        <f t="shared" si="12"/>
        <v>36745</v>
      </c>
      <c r="O50" s="6"/>
      <c r="P50" s="6">
        <v>8866</v>
      </c>
      <c r="Q50" s="6"/>
      <c r="R50" s="9">
        <f t="shared" si="13"/>
        <v>45611</v>
      </c>
      <c r="S50" s="6">
        <v>15173</v>
      </c>
      <c r="T50" s="6"/>
      <c r="U50" s="6"/>
      <c r="V50" s="8">
        <f t="shared" si="14"/>
        <v>60784</v>
      </c>
    </row>
    <row r="51" spans="1:22" ht="25.5">
      <c r="A51" s="33">
        <v>46</v>
      </c>
      <c r="B51" s="10" t="s">
        <v>61</v>
      </c>
      <c r="C51" s="41">
        <v>346.9</v>
      </c>
      <c r="D51" s="25">
        <f t="shared" si="15"/>
        <v>8325.599999999999</v>
      </c>
      <c r="E51" s="24">
        <f t="shared" si="11"/>
        <v>1248.8399999999997</v>
      </c>
      <c r="F51" s="26">
        <f t="shared" si="1"/>
        <v>7076.759999999998</v>
      </c>
      <c r="G51" s="6"/>
      <c r="H51" s="6"/>
      <c r="I51" s="6"/>
      <c r="J51" s="8">
        <f t="shared" si="10"/>
        <v>0</v>
      </c>
      <c r="K51" s="6"/>
      <c r="L51" s="6"/>
      <c r="M51" s="6"/>
      <c r="N51" s="8">
        <f t="shared" si="12"/>
        <v>0</v>
      </c>
      <c r="O51" s="6"/>
      <c r="P51" s="6"/>
      <c r="Q51" s="6"/>
      <c r="R51" s="9">
        <f t="shared" si="13"/>
        <v>0</v>
      </c>
      <c r="S51" s="6">
        <v>526</v>
      </c>
      <c r="T51" s="6"/>
      <c r="U51" s="6"/>
      <c r="V51" s="8">
        <f t="shared" si="14"/>
        <v>526</v>
      </c>
    </row>
    <row r="52" spans="1:22" ht="25.5">
      <c r="A52" s="33">
        <v>47</v>
      </c>
      <c r="B52" s="10" t="s">
        <v>62</v>
      </c>
      <c r="C52" s="41">
        <v>366.1</v>
      </c>
      <c r="D52" s="25">
        <f t="shared" si="15"/>
        <v>8786.400000000001</v>
      </c>
      <c r="E52" s="24">
        <f t="shared" si="11"/>
        <v>1317.9600000000003</v>
      </c>
      <c r="F52" s="26">
        <f t="shared" si="1"/>
        <v>7468.440000000001</v>
      </c>
      <c r="G52" s="6"/>
      <c r="H52" s="6"/>
      <c r="I52" s="6"/>
      <c r="J52" s="8">
        <f t="shared" si="10"/>
        <v>0</v>
      </c>
      <c r="K52" s="6"/>
      <c r="L52" s="6"/>
      <c r="M52" s="6"/>
      <c r="N52" s="8">
        <f t="shared" si="12"/>
        <v>0</v>
      </c>
      <c r="O52" s="6"/>
      <c r="P52" s="6"/>
      <c r="Q52" s="6"/>
      <c r="R52" s="9">
        <f t="shared" si="13"/>
        <v>0</v>
      </c>
      <c r="S52" s="6">
        <v>1034</v>
      </c>
      <c r="T52" s="6"/>
      <c r="U52" s="6"/>
      <c r="V52" s="8">
        <f t="shared" si="14"/>
        <v>1034</v>
      </c>
    </row>
    <row r="53" spans="1:22" ht="25.5">
      <c r="A53" s="33">
        <v>48</v>
      </c>
      <c r="B53" s="10" t="s">
        <v>63</v>
      </c>
      <c r="C53" s="41">
        <v>407.9</v>
      </c>
      <c r="D53" s="25">
        <f t="shared" si="15"/>
        <v>9789.599999999999</v>
      </c>
      <c r="E53" s="24">
        <f t="shared" si="11"/>
        <v>1468.4399999999998</v>
      </c>
      <c r="F53" s="26">
        <f t="shared" si="1"/>
        <v>8321.159999999998</v>
      </c>
      <c r="G53" s="6">
        <v>3853</v>
      </c>
      <c r="H53" s="6">
        <v>57</v>
      </c>
      <c r="I53" s="6"/>
      <c r="J53" s="8">
        <f t="shared" si="10"/>
        <v>3910</v>
      </c>
      <c r="K53" s="6"/>
      <c r="L53" s="6"/>
      <c r="M53" s="6"/>
      <c r="N53" s="8">
        <f t="shared" si="12"/>
        <v>3910</v>
      </c>
      <c r="O53" s="6"/>
      <c r="P53" s="6"/>
      <c r="Q53" s="6"/>
      <c r="R53" s="9">
        <f t="shared" si="13"/>
        <v>3910</v>
      </c>
      <c r="S53" s="6">
        <v>947</v>
      </c>
      <c r="T53" s="6"/>
      <c r="U53" s="6"/>
      <c r="V53" s="8">
        <f t="shared" si="14"/>
        <v>4857</v>
      </c>
    </row>
    <row r="54" spans="1:22" ht="21.75" customHeight="1">
      <c r="A54" s="33">
        <v>49</v>
      </c>
      <c r="B54" s="10" t="s">
        <v>64</v>
      </c>
      <c r="C54" s="41">
        <v>1564.9</v>
      </c>
      <c r="D54" s="25">
        <f t="shared" si="15"/>
        <v>37557.600000000006</v>
      </c>
      <c r="E54" s="24">
        <f t="shared" si="11"/>
        <v>5633.64</v>
      </c>
      <c r="F54" s="26">
        <f t="shared" si="1"/>
        <v>31923.960000000006</v>
      </c>
      <c r="G54" s="6"/>
      <c r="H54" s="6"/>
      <c r="I54" s="6"/>
      <c r="J54" s="8">
        <f t="shared" si="10"/>
        <v>0</v>
      </c>
      <c r="K54" s="6"/>
      <c r="L54" s="6"/>
      <c r="M54" s="6">
        <v>1077</v>
      </c>
      <c r="N54" s="8">
        <f t="shared" si="12"/>
        <v>1077</v>
      </c>
      <c r="O54" s="6"/>
      <c r="P54" s="6"/>
      <c r="Q54" s="6"/>
      <c r="R54" s="9">
        <f t="shared" si="13"/>
        <v>1077</v>
      </c>
      <c r="S54" s="6">
        <v>2229</v>
      </c>
      <c r="T54" s="6"/>
      <c r="U54" s="6"/>
      <c r="V54" s="8">
        <f t="shared" si="14"/>
        <v>3306</v>
      </c>
    </row>
    <row r="55" spans="1:22" ht="21.75" customHeight="1">
      <c r="A55" s="33">
        <v>50</v>
      </c>
      <c r="B55" s="10" t="s">
        <v>65</v>
      </c>
      <c r="C55" s="41">
        <v>559.7</v>
      </c>
      <c r="D55" s="25">
        <f t="shared" si="15"/>
        <v>13432.800000000001</v>
      </c>
      <c r="E55" s="24">
        <f t="shared" si="11"/>
        <v>2014.92</v>
      </c>
      <c r="F55" s="26">
        <f t="shared" si="1"/>
        <v>11417.880000000001</v>
      </c>
      <c r="G55" s="6"/>
      <c r="H55" s="6"/>
      <c r="I55" s="6"/>
      <c r="J55" s="8">
        <f t="shared" si="10"/>
        <v>0</v>
      </c>
      <c r="K55" s="6"/>
      <c r="L55" s="6"/>
      <c r="M55" s="6"/>
      <c r="N55" s="8">
        <f t="shared" si="12"/>
        <v>0</v>
      </c>
      <c r="O55" s="6"/>
      <c r="P55" s="6"/>
      <c r="Q55" s="6"/>
      <c r="R55" s="9">
        <f t="shared" si="13"/>
        <v>0</v>
      </c>
      <c r="S55" s="6"/>
      <c r="T55" s="6"/>
      <c r="U55" s="6"/>
      <c r="V55" s="8">
        <f t="shared" si="14"/>
        <v>0</v>
      </c>
    </row>
    <row r="56" spans="1:22" ht="22.5" customHeight="1">
      <c r="A56" s="33">
        <v>51</v>
      </c>
      <c r="B56" s="10" t="s">
        <v>66</v>
      </c>
      <c r="C56" s="41">
        <v>363</v>
      </c>
      <c r="D56" s="25">
        <f t="shared" si="15"/>
        <v>8712</v>
      </c>
      <c r="E56" s="24">
        <f t="shared" si="11"/>
        <v>1306.8</v>
      </c>
      <c r="F56" s="26">
        <f t="shared" si="1"/>
        <v>7405.2</v>
      </c>
      <c r="G56" s="6"/>
      <c r="H56" s="6"/>
      <c r="I56" s="6"/>
      <c r="J56" s="8">
        <f t="shared" si="10"/>
        <v>0</v>
      </c>
      <c r="K56" s="6"/>
      <c r="L56" s="6"/>
      <c r="M56" s="6"/>
      <c r="N56" s="8">
        <f t="shared" si="12"/>
        <v>0</v>
      </c>
      <c r="O56" s="6"/>
      <c r="P56" s="6"/>
      <c r="Q56" s="6"/>
      <c r="R56" s="9">
        <f t="shared" si="13"/>
        <v>0</v>
      </c>
      <c r="S56" s="6"/>
      <c r="T56" s="6"/>
      <c r="U56" s="6"/>
      <c r="V56" s="8">
        <f t="shared" si="14"/>
        <v>0</v>
      </c>
    </row>
    <row r="57" spans="1:22" ht="24" customHeight="1">
      <c r="A57" s="33">
        <v>52</v>
      </c>
      <c r="B57" s="10" t="s">
        <v>67</v>
      </c>
      <c r="C57" s="41">
        <v>362.9</v>
      </c>
      <c r="D57" s="25">
        <f t="shared" si="15"/>
        <v>8709.599999999999</v>
      </c>
      <c r="E57" s="24">
        <f t="shared" si="11"/>
        <v>1306.4399999999998</v>
      </c>
      <c r="F57" s="26">
        <f t="shared" si="1"/>
        <v>7403.159999999999</v>
      </c>
      <c r="G57" s="6"/>
      <c r="H57" s="6"/>
      <c r="I57" s="6"/>
      <c r="J57" s="8">
        <f t="shared" si="10"/>
        <v>0</v>
      </c>
      <c r="K57" s="6"/>
      <c r="L57" s="6"/>
      <c r="M57" s="6"/>
      <c r="N57" s="8">
        <f t="shared" si="12"/>
        <v>0</v>
      </c>
      <c r="O57" s="6"/>
      <c r="P57" s="6">
        <v>762</v>
      </c>
      <c r="Q57" s="6"/>
      <c r="R57" s="9">
        <f t="shared" si="13"/>
        <v>762</v>
      </c>
      <c r="S57" s="6"/>
      <c r="T57" s="6">
        <v>3359</v>
      </c>
      <c r="U57" s="6"/>
      <c r="V57" s="8">
        <f t="shared" si="14"/>
        <v>4121</v>
      </c>
    </row>
    <row r="58" spans="1:22" ht="24" customHeight="1">
      <c r="A58" s="33">
        <v>53</v>
      </c>
      <c r="B58" s="10" t="s">
        <v>68</v>
      </c>
      <c r="C58" s="41">
        <v>367.7</v>
      </c>
      <c r="D58" s="25">
        <f t="shared" si="15"/>
        <v>8824.8</v>
      </c>
      <c r="E58" s="24">
        <f t="shared" si="11"/>
        <v>1323.7199999999998</v>
      </c>
      <c r="F58" s="26">
        <f t="shared" si="1"/>
        <v>7501.08</v>
      </c>
      <c r="G58" s="6">
        <v>713</v>
      </c>
      <c r="H58" s="6"/>
      <c r="I58" s="6"/>
      <c r="J58" s="8">
        <f t="shared" si="10"/>
        <v>713</v>
      </c>
      <c r="K58" s="6"/>
      <c r="L58" s="6"/>
      <c r="M58" s="6"/>
      <c r="N58" s="8">
        <f t="shared" si="12"/>
        <v>713</v>
      </c>
      <c r="O58" s="6"/>
      <c r="P58" s="6"/>
      <c r="Q58" s="6"/>
      <c r="R58" s="9">
        <f t="shared" si="13"/>
        <v>713</v>
      </c>
      <c r="S58" s="6"/>
      <c r="T58" s="6"/>
      <c r="U58" s="6"/>
      <c r="V58" s="8">
        <f t="shared" si="14"/>
        <v>713</v>
      </c>
    </row>
    <row r="59" spans="1:22" ht="25.5">
      <c r="A59" s="33">
        <v>54</v>
      </c>
      <c r="B59" s="10" t="s">
        <v>115</v>
      </c>
      <c r="C59" s="41">
        <v>659.5</v>
      </c>
      <c r="D59" s="25">
        <f t="shared" si="15"/>
        <v>15828</v>
      </c>
      <c r="E59" s="24">
        <f t="shared" si="11"/>
        <v>2374.2</v>
      </c>
      <c r="F59" s="26">
        <f t="shared" si="1"/>
        <v>13453.8</v>
      </c>
      <c r="G59" s="6"/>
      <c r="H59" s="6">
        <v>405</v>
      </c>
      <c r="I59" s="6"/>
      <c r="J59" s="8">
        <f t="shared" si="10"/>
        <v>405</v>
      </c>
      <c r="K59" s="6">
        <v>2274</v>
      </c>
      <c r="L59" s="6"/>
      <c r="M59" s="6"/>
      <c r="N59" s="8">
        <f t="shared" si="12"/>
        <v>2679</v>
      </c>
      <c r="O59" s="6">
        <v>664</v>
      </c>
      <c r="P59" s="6"/>
      <c r="Q59" s="6"/>
      <c r="R59" s="9">
        <f t="shared" si="13"/>
        <v>3343</v>
      </c>
      <c r="S59" s="6"/>
      <c r="T59" s="6">
        <v>5458</v>
      </c>
      <c r="U59" s="6"/>
      <c r="V59" s="8">
        <f t="shared" si="14"/>
        <v>8801</v>
      </c>
    </row>
    <row r="60" spans="1:22" ht="25.5">
      <c r="A60" s="33">
        <v>55</v>
      </c>
      <c r="B60" s="10" t="s">
        <v>69</v>
      </c>
      <c r="C60" s="41">
        <v>678.8</v>
      </c>
      <c r="D60" s="25">
        <f t="shared" si="15"/>
        <v>16291.199999999999</v>
      </c>
      <c r="E60" s="24">
        <f t="shared" si="11"/>
        <v>2443.68</v>
      </c>
      <c r="F60" s="26">
        <f t="shared" si="1"/>
        <v>13847.519999999999</v>
      </c>
      <c r="G60" s="6"/>
      <c r="H60" s="6"/>
      <c r="I60" s="6"/>
      <c r="J60" s="8">
        <f t="shared" si="10"/>
        <v>0</v>
      </c>
      <c r="K60" s="6">
        <v>4832</v>
      </c>
      <c r="L60" s="6">
        <v>1472</v>
      </c>
      <c r="M60" s="6"/>
      <c r="N60" s="8">
        <f t="shared" si="12"/>
        <v>6304</v>
      </c>
      <c r="O60" s="6"/>
      <c r="P60" s="6"/>
      <c r="Q60" s="6"/>
      <c r="R60" s="9">
        <f t="shared" si="13"/>
        <v>6304</v>
      </c>
      <c r="S60" s="6"/>
      <c r="T60" s="6"/>
      <c r="U60" s="6"/>
      <c r="V60" s="8">
        <f t="shared" si="14"/>
        <v>6304</v>
      </c>
    </row>
    <row r="61" spans="1:22" ht="25.5">
      <c r="A61" s="33">
        <v>56</v>
      </c>
      <c r="B61" s="10" t="s">
        <v>70</v>
      </c>
      <c r="C61" s="41">
        <v>671.2</v>
      </c>
      <c r="D61" s="25">
        <f t="shared" si="15"/>
        <v>16108.800000000001</v>
      </c>
      <c r="E61" s="24">
        <f t="shared" si="11"/>
        <v>2416.32</v>
      </c>
      <c r="F61" s="26">
        <f t="shared" si="1"/>
        <v>13692.480000000001</v>
      </c>
      <c r="G61" s="6"/>
      <c r="H61" s="6"/>
      <c r="I61" s="6"/>
      <c r="J61" s="8">
        <f t="shared" si="10"/>
        <v>0</v>
      </c>
      <c r="K61" s="6">
        <v>1359</v>
      </c>
      <c r="L61" s="6"/>
      <c r="M61" s="6"/>
      <c r="N61" s="8">
        <f t="shared" si="12"/>
        <v>1359</v>
      </c>
      <c r="O61" s="6"/>
      <c r="P61" s="6">
        <v>2612</v>
      </c>
      <c r="Q61" s="6"/>
      <c r="R61" s="9">
        <f t="shared" si="13"/>
        <v>3971</v>
      </c>
      <c r="S61" s="6"/>
      <c r="T61" s="6"/>
      <c r="U61" s="6"/>
      <c r="V61" s="8">
        <f t="shared" si="14"/>
        <v>3971</v>
      </c>
    </row>
    <row r="62" spans="1:22" ht="27.75" customHeight="1">
      <c r="A62" s="33">
        <v>57</v>
      </c>
      <c r="B62" s="10" t="s">
        <v>71</v>
      </c>
      <c r="C62" s="41">
        <v>123.4</v>
      </c>
      <c r="D62" s="25">
        <f t="shared" si="15"/>
        <v>2961.6000000000004</v>
      </c>
      <c r="E62" s="24">
        <f t="shared" si="11"/>
        <v>444.24000000000007</v>
      </c>
      <c r="F62" s="26">
        <f t="shared" si="1"/>
        <v>2517.36</v>
      </c>
      <c r="G62" s="6"/>
      <c r="H62" s="6"/>
      <c r="I62" s="6"/>
      <c r="J62" s="8">
        <f t="shared" si="10"/>
        <v>0</v>
      </c>
      <c r="K62" s="6"/>
      <c r="L62" s="6">
        <v>1275</v>
      </c>
      <c r="M62" s="6"/>
      <c r="N62" s="8">
        <f t="shared" si="12"/>
        <v>1275</v>
      </c>
      <c r="O62" s="6"/>
      <c r="P62" s="6"/>
      <c r="Q62" s="6"/>
      <c r="R62" s="9">
        <f t="shared" si="13"/>
        <v>1275</v>
      </c>
      <c r="S62" s="6"/>
      <c r="T62" s="6"/>
      <c r="U62" s="6"/>
      <c r="V62" s="8">
        <f t="shared" si="14"/>
        <v>1275</v>
      </c>
    </row>
    <row r="63" spans="1:22" ht="29.25" customHeight="1">
      <c r="A63" s="33">
        <v>58</v>
      </c>
      <c r="B63" s="10" t="s">
        <v>72</v>
      </c>
      <c r="C63" s="41">
        <v>126.2</v>
      </c>
      <c r="D63" s="25">
        <f t="shared" si="15"/>
        <v>3028.8</v>
      </c>
      <c r="E63" s="24">
        <f t="shared" si="11"/>
        <v>454.32</v>
      </c>
      <c r="F63" s="26">
        <f t="shared" si="1"/>
        <v>2574.48</v>
      </c>
      <c r="G63" s="6"/>
      <c r="H63" s="6"/>
      <c r="I63" s="6"/>
      <c r="J63" s="8">
        <f t="shared" si="10"/>
        <v>0</v>
      </c>
      <c r="K63" s="6"/>
      <c r="L63" s="6"/>
      <c r="M63" s="6"/>
      <c r="N63" s="8">
        <f t="shared" si="12"/>
        <v>0</v>
      </c>
      <c r="O63" s="6"/>
      <c r="P63" s="6"/>
      <c r="Q63" s="6"/>
      <c r="R63" s="9">
        <f t="shared" si="13"/>
        <v>0</v>
      </c>
      <c r="S63" s="6"/>
      <c r="T63" s="6"/>
      <c r="U63" s="6"/>
      <c r="V63" s="8">
        <f t="shared" si="14"/>
        <v>0</v>
      </c>
    </row>
    <row r="64" spans="1:22" ht="36" customHeight="1">
      <c r="A64" s="33">
        <v>59</v>
      </c>
      <c r="B64" s="10" t="s">
        <v>73</v>
      </c>
      <c r="C64" s="41">
        <v>337.8</v>
      </c>
      <c r="D64" s="25">
        <f t="shared" si="15"/>
        <v>8107.200000000001</v>
      </c>
      <c r="E64" s="24">
        <f t="shared" si="11"/>
        <v>1216.0800000000002</v>
      </c>
      <c r="F64" s="26">
        <f t="shared" si="1"/>
        <v>6891.120000000001</v>
      </c>
      <c r="G64" s="6"/>
      <c r="H64" s="6"/>
      <c r="I64" s="6"/>
      <c r="J64" s="8">
        <f t="shared" si="10"/>
        <v>0</v>
      </c>
      <c r="K64" s="6">
        <v>11755</v>
      </c>
      <c r="L64" s="6"/>
      <c r="M64" s="6"/>
      <c r="N64" s="8">
        <f t="shared" si="12"/>
        <v>11755</v>
      </c>
      <c r="O64" s="6"/>
      <c r="P64" s="6">
        <v>487</v>
      </c>
      <c r="Q64" s="6">
        <v>46815</v>
      </c>
      <c r="R64" s="9">
        <f t="shared" si="13"/>
        <v>59057</v>
      </c>
      <c r="S64" s="6"/>
      <c r="T64" s="6"/>
      <c r="U64" s="6"/>
      <c r="V64" s="8">
        <f t="shared" si="14"/>
        <v>59057</v>
      </c>
    </row>
    <row r="65" spans="1:22" ht="27.75" customHeight="1">
      <c r="A65" s="33">
        <v>60</v>
      </c>
      <c r="B65" s="10" t="s">
        <v>74</v>
      </c>
      <c r="C65" s="41">
        <v>1109.6</v>
      </c>
      <c r="D65" s="25">
        <f t="shared" si="15"/>
        <v>26630.399999999998</v>
      </c>
      <c r="E65" s="24">
        <f t="shared" si="11"/>
        <v>3994.5599999999995</v>
      </c>
      <c r="F65" s="26">
        <f t="shared" si="1"/>
        <v>22635.839999999997</v>
      </c>
      <c r="G65" s="6"/>
      <c r="H65" s="6">
        <v>4597</v>
      </c>
      <c r="I65" s="6"/>
      <c r="J65" s="8">
        <f t="shared" si="10"/>
        <v>4597</v>
      </c>
      <c r="K65" s="6"/>
      <c r="L65" s="6"/>
      <c r="M65" s="6">
        <v>2586</v>
      </c>
      <c r="N65" s="8">
        <f t="shared" si="12"/>
        <v>7183</v>
      </c>
      <c r="O65" s="6">
        <v>47866</v>
      </c>
      <c r="P65" s="6">
        <v>2324</v>
      </c>
      <c r="Q65" s="6"/>
      <c r="R65" s="9">
        <f t="shared" si="13"/>
        <v>57373</v>
      </c>
      <c r="S65" s="6"/>
      <c r="T65" s="6"/>
      <c r="U65" s="6"/>
      <c r="V65" s="8">
        <f t="shared" si="14"/>
        <v>57373</v>
      </c>
    </row>
    <row r="66" spans="1:22" ht="30.75" customHeight="1">
      <c r="A66" s="33">
        <v>61</v>
      </c>
      <c r="B66" s="10" t="s">
        <v>75</v>
      </c>
      <c r="C66" s="41">
        <v>689.6</v>
      </c>
      <c r="D66" s="25">
        <f t="shared" si="15"/>
        <v>16550.4</v>
      </c>
      <c r="E66" s="24">
        <f t="shared" si="11"/>
        <v>2482.56</v>
      </c>
      <c r="F66" s="26">
        <f t="shared" si="1"/>
        <v>14067.840000000002</v>
      </c>
      <c r="G66" s="6"/>
      <c r="H66" s="6"/>
      <c r="I66" s="6">
        <v>431</v>
      </c>
      <c r="J66" s="8">
        <f t="shared" si="10"/>
        <v>431</v>
      </c>
      <c r="K66" s="6"/>
      <c r="L66" s="6"/>
      <c r="M66" s="6">
        <v>2586</v>
      </c>
      <c r="N66" s="8">
        <f t="shared" si="12"/>
        <v>3017</v>
      </c>
      <c r="O66" s="6"/>
      <c r="P66" s="6"/>
      <c r="Q66" s="6"/>
      <c r="R66" s="9">
        <f t="shared" si="13"/>
        <v>3017</v>
      </c>
      <c r="S66" s="6">
        <v>1150</v>
      </c>
      <c r="T66" s="6"/>
      <c r="U66" s="6"/>
      <c r="V66" s="8">
        <f t="shared" si="14"/>
        <v>4167</v>
      </c>
    </row>
    <row r="67" spans="1:22" ht="32.25" customHeight="1">
      <c r="A67" s="33">
        <v>62</v>
      </c>
      <c r="B67" s="10" t="s">
        <v>76</v>
      </c>
      <c r="C67" s="41">
        <v>32.2</v>
      </c>
      <c r="D67" s="25">
        <f t="shared" si="15"/>
        <v>772.8000000000001</v>
      </c>
      <c r="E67" s="24">
        <f t="shared" si="11"/>
        <v>115.92</v>
      </c>
      <c r="F67" s="26">
        <f t="shared" si="1"/>
        <v>656.8800000000001</v>
      </c>
      <c r="G67" s="6"/>
      <c r="H67" s="6"/>
      <c r="I67" s="6"/>
      <c r="J67" s="8">
        <f t="shared" si="10"/>
        <v>0</v>
      </c>
      <c r="K67" s="6"/>
      <c r="L67" s="6"/>
      <c r="M67" s="6"/>
      <c r="N67" s="8">
        <f t="shared" si="12"/>
        <v>0</v>
      </c>
      <c r="O67" s="6"/>
      <c r="P67" s="6"/>
      <c r="Q67" s="6"/>
      <c r="R67" s="9">
        <f t="shared" si="13"/>
        <v>0</v>
      </c>
      <c r="S67" s="6"/>
      <c r="T67" s="6"/>
      <c r="U67" s="6"/>
      <c r="V67" s="8">
        <f t="shared" si="14"/>
        <v>0</v>
      </c>
    </row>
    <row r="68" spans="1:22" ht="24" customHeight="1">
      <c r="A68" s="33">
        <v>63</v>
      </c>
      <c r="B68" s="10" t="s">
        <v>77</v>
      </c>
      <c r="C68" s="41">
        <v>308.6</v>
      </c>
      <c r="D68" s="25">
        <f t="shared" si="15"/>
        <v>7406.400000000001</v>
      </c>
      <c r="E68" s="24">
        <f t="shared" si="11"/>
        <v>1110.96</v>
      </c>
      <c r="F68" s="26">
        <f t="shared" si="1"/>
        <v>6295.4400000000005</v>
      </c>
      <c r="G68" s="6"/>
      <c r="H68" s="6"/>
      <c r="I68" s="6"/>
      <c r="J68" s="8">
        <f t="shared" si="10"/>
        <v>0</v>
      </c>
      <c r="K68" s="6"/>
      <c r="L68" s="6"/>
      <c r="M68" s="6"/>
      <c r="N68" s="8">
        <f t="shared" si="12"/>
        <v>0</v>
      </c>
      <c r="O68" s="6"/>
      <c r="P68" s="6"/>
      <c r="Q68" s="6"/>
      <c r="R68" s="9">
        <f t="shared" si="13"/>
        <v>0</v>
      </c>
      <c r="S68" s="6">
        <v>260</v>
      </c>
      <c r="T68" s="6"/>
      <c r="U68" s="6"/>
      <c r="V68" s="8">
        <f t="shared" si="14"/>
        <v>260</v>
      </c>
    </row>
    <row r="69" spans="1:22" ht="25.5" customHeight="1">
      <c r="A69" s="33">
        <v>64</v>
      </c>
      <c r="B69" s="10" t="s">
        <v>78</v>
      </c>
      <c r="C69" s="41">
        <v>150.2</v>
      </c>
      <c r="D69" s="25">
        <f t="shared" si="15"/>
        <v>3604.7999999999997</v>
      </c>
      <c r="E69" s="24">
        <f t="shared" si="11"/>
        <v>540.7199999999999</v>
      </c>
      <c r="F69" s="26">
        <f t="shared" si="1"/>
        <v>3064.08</v>
      </c>
      <c r="G69" s="6"/>
      <c r="H69" s="6"/>
      <c r="I69" s="6"/>
      <c r="J69" s="8">
        <f t="shared" si="10"/>
        <v>0</v>
      </c>
      <c r="K69" s="6"/>
      <c r="L69" s="6"/>
      <c r="M69" s="6"/>
      <c r="N69" s="8">
        <f t="shared" si="12"/>
        <v>0</v>
      </c>
      <c r="O69" s="6"/>
      <c r="P69" s="6"/>
      <c r="Q69" s="6"/>
      <c r="R69" s="9">
        <f t="shared" si="13"/>
        <v>0</v>
      </c>
      <c r="S69" s="6"/>
      <c r="T69" s="6"/>
      <c r="U69" s="6"/>
      <c r="V69" s="8">
        <f t="shared" si="14"/>
        <v>0</v>
      </c>
    </row>
    <row r="70" spans="1:22" ht="22.5" customHeight="1">
      <c r="A70" s="33">
        <v>65</v>
      </c>
      <c r="B70" s="10" t="s">
        <v>79</v>
      </c>
      <c r="C70" s="41">
        <v>133.6</v>
      </c>
      <c r="D70" s="25">
        <f t="shared" si="15"/>
        <v>3206.3999999999996</v>
      </c>
      <c r="E70" s="24">
        <f t="shared" si="11"/>
        <v>480.9599999999999</v>
      </c>
      <c r="F70" s="26">
        <f t="shared" si="1"/>
        <v>2725.4399999999996</v>
      </c>
      <c r="G70" s="6"/>
      <c r="H70" s="6"/>
      <c r="I70" s="6"/>
      <c r="J70" s="8">
        <f t="shared" si="10"/>
        <v>0</v>
      </c>
      <c r="K70" s="6"/>
      <c r="L70" s="6"/>
      <c r="M70" s="6"/>
      <c r="N70" s="8">
        <f t="shared" si="12"/>
        <v>0</v>
      </c>
      <c r="O70" s="6"/>
      <c r="P70" s="6"/>
      <c r="Q70" s="6"/>
      <c r="R70" s="9">
        <f t="shared" si="13"/>
        <v>0</v>
      </c>
      <c r="S70" s="6"/>
      <c r="T70" s="6"/>
      <c r="U70" s="6"/>
      <c r="V70" s="8">
        <f t="shared" si="14"/>
        <v>0</v>
      </c>
    </row>
    <row r="71" spans="1:22" ht="23.25" customHeight="1">
      <c r="A71" s="33">
        <v>66</v>
      </c>
      <c r="B71" s="10" t="s">
        <v>80</v>
      </c>
      <c r="C71" s="41">
        <v>81.5</v>
      </c>
      <c r="D71" s="25">
        <f t="shared" si="15"/>
        <v>1956</v>
      </c>
      <c r="E71" s="24">
        <f t="shared" si="11"/>
        <v>293.4</v>
      </c>
      <c r="F71" s="26">
        <f aca="true" t="shared" si="16" ref="F71:F103">D71-E71</f>
        <v>1662.6</v>
      </c>
      <c r="G71" s="6"/>
      <c r="H71" s="6"/>
      <c r="I71" s="6"/>
      <c r="J71" s="8">
        <f t="shared" si="10"/>
        <v>0</v>
      </c>
      <c r="K71" s="6"/>
      <c r="L71" s="6"/>
      <c r="M71" s="6">
        <v>1146</v>
      </c>
      <c r="N71" s="8">
        <f t="shared" si="12"/>
        <v>1146</v>
      </c>
      <c r="O71" s="6"/>
      <c r="P71" s="6"/>
      <c r="Q71" s="6"/>
      <c r="R71" s="9">
        <f t="shared" si="13"/>
        <v>1146</v>
      </c>
      <c r="S71" s="6"/>
      <c r="T71" s="6"/>
      <c r="U71" s="6"/>
      <c r="V71" s="8">
        <f t="shared" si="14"/>
        <v>1146</v>
      </c>
    </row>
    <row r="72" spans="1:22" ht="22.5" customHeight="1">
      <c r="A72" s="33">
        <v>67</v>
      </c>
      <c r="B72" s="10" t="s">
        <v>81</v>
      </c>
      <c r="C72" s="41">
        <v>355</v>
      </c>
      <c r="D72" s="25">
        <f t="shared" si="15"/>
        <v>8520</v>
      </c>
      <c r="E72" s="24">
        <f t="shared" si="11"/>
        <v>1278</v>
      </c>
      <c r="F72" s="26">
        <f t="shared" si="16"/>
        <v>7242</v>
      </c>
      <c r="G72" s="6"/>
      <c r="H72" s="6"/>
      <c r="I72" s="6"/>
      <c r="J72" s="8">
        <f t="shared" si="10"/>
        <v>0</v>
      </c>
      <c r="K72" s="6"/>
      <c r="L72" s="6"/>
      <c r="M72" s="6"/>
      <c r="N72" s="8">
        <f t="shared" si="12"/>
        <v>0</v>
      </c>
      <c r="O72" s="6"/>
      <c r="P72" s="6"/>
      <c r="Q72" s="6"/>
      <c r="R72" s="9">
        <f t="shared" si="13"/>
        <v>0</v>
      </c>
      <c r="S72" s="6">
        <v>1491</v>
      </c>
      <c r="T72" s="6"/>
      <c r="U72" s="6"/>
      <c r="V72" s="8">
        <f t="shared" si="14"/>
        <v>1491</v>
      </c>
    </row>
    <row r="73" spans="1:22" ht="23.25" customHeight="1">
      <c r="A73" s="33">
        <v>68</v>
      </c>
      <c r="B73" s="10" t="s">
        <v>82</v>
      </c>
      <c r="C73" s="41">
        <v>185</v>
      </c>
      <c r="D73" s="25">
        <f t="shared" si="15"/>
        <v>4440</v>
      </c>
      <c r="E73" s="24">
        <f t="shared" si="11"/>
        <v>666</v>
      </c>
      <c r="F73" s="26">
        <f t="shared" si="16"/>
        <v>3774</v>
      </c>
      <c r="G73" s="6"/>
      <c r="H73" s="6"/>
      <c r="I73" s="6"/>
      <c r="J73" s="8">
        <f t="shared" si="10"/>
        <v>0</v>
      </c>
      <c r="K73" s="6"/>
      <c r="L73" s="6"/>
      <c r="M73" s="6"/>
      <c r="N73" s="8">
        <f t="shared" si="12"/>
        <v>0</v>
      </c>
      <c r="O73" s="6"/>
      <c r="P73" s="6"/>
      <c r="Q73" s="6"/>
      <c r="R73" s="9">
        <f t="shared" si="13"/>
        <v>0</v>
      </c>
      <c r="S73" s="6">
        <v>6277</v>
      </c>
      <c r="T73" s="6"/>
      <c r="U73" s="6"/>
      <c r="V73" s="8">
        <f t="shared" si="14"/>
        <v>6277</v>
      </c>
    </row>
    <row r="74" spans="1:22" ht="24" customHeight="1">
      <c r="A74" s="33">
        <v>69</v>
      </c>
      <c r="B74" s="10" t="s">
        <v>83</v>
      </c>
      <c r="C74" s="41">
        <v>287.6</v>
      </c>
      <c r="D74" s="25">
        <f t="shared" si="15"/>
        <v>6902.400000000001</v>
      </c>
      <c r="E74" s="24">
        <f t="shared" si="11"/>
        <v>1035.3600000000001</v>
      </c>
      <c r="F74" s="26">
        <f t="shared" si="16"/>
        <v>5867.040000000001</v>
      </c>
      <c r="G74" s="6"/>
      <c r="H74" s="6"/>
      <c r="I74" s="6"/>
      <c r="J74" s="8">
        <f t="shared" si="10"/>
        <v>0</v>
      </c>
      <c r="K74" s="6"/>
      <c r="L74" s="6">
        <v>255</v>
      </c>
      <c r="M74" s="6"/>
      <c r="N74" s="8">
        <f t="shared" si="12"/>
        <v>255</v>
      </c>
      <c r="O74" s="6"/>
      <c r="P74" s="6"/>
      <c r="Q74" s="6"/>
      <c r="R74" s="9">
        <f t="shared" si="13"/>
        <v>255</v>
      </c>
      <c r="S74" s="6">
        <v>9258</v>
      </c>
      <c r="T74" s="6"/>
      <c r="U74" s="6"/>
      <c r="V74" s="8">
        <f t="shared" si="14"/>
        <v>9513</v>
      </c>
    </row>
    <row r="75" spans="1:22" ht="24" customHeight="1">
      <c r="A75" s="33">
        <v>70</v>
      </c>
      <c r="B75" s="10" t="s">
        <v>84</v>
      </c>
      <c r="C75" s="41">
        <v>184.2</v>
      </c>
      <c r="D75" s="25">
        <f t="shared" si="15"/>
        <v>4420.799999999999</v>
      </c>
      <c r="E75" s="24">
        <f t="shared" si="11"/>
        <v>663.1199999999999</v>
      </c>
      <c r="F75" s="26">
        <f t="shared" si="16"/>
        <v>3757.6799999999994</v>
      </c>
      <c r="G75" s="6"/>
      <c r="H75" s="6"/>
      <c r="I75" s="6"/>
      <c r="J75" s="8">
        <f t="shared" si="10"/>
        <v>0</v>
      </c>
      <c r="K75" s="6"/>
      <c r="L75" s="6"/>
      <c r="M75" s="6">
        <v>2372</v>
      </c>
      <c r="N75" s="8">
        <f t="shared" si="12"/>
        <v>2372</v>
      </c>
      <c r="O75" s="6"/>
      <c r="P75" s="6"/>
      <c r="Q75" s="6"/>
      <c r="R75" s="9">
        <f t="shared" si="13"/>
        <v>2372</v>
      </c>
      <c r="S75" s="6"/>
      <c r="T75" s="6"/>
      <c r="U75" s="6"/>
      <c r="V75" s="8">
        <f t="shared" si="14"/>
        <v>2372</v>
      </c>
    </row>
    <row r="76" spans="1:22" ht="25.5" customHeight="1">
      <c r="A76" s="33">
        <v>71</v>
      </c>
      <c r="B76" s="10" t="s">
        <v>85</v>
      </c>
      <c r="C76" s="41">
        <v>174.8</v>
      </c>
      <c r="D76" s="25">
        <f t="shared" si="15"/>
        <v>4195.200000000001</v>
      </c>
      <c r="E76" s="24">
        <f t="shared" si="11"/>
        <v>629.2800000000001</v>
      </c>
      <c r="F76" s="26">
        <f t="shared" si="16"/>
        <v>3565.9200000000005</v>
      </c>
      <c r="G76" s="6"/>
      <c r="H76" s="6">
        <v>271</v>
      </c>
      <c r="I76" s="6"/>
      <c r="J76" s="8">
        <f t="shared" si="10"/>
        <v>271</v>
      </c>
      <c r="K76" s="6"/>
      <c r="L76" s="6"/>
      <c r="M76" s="6">
        <v>375</v>
      </c>
      <c r="N76" s="8">
        <f t="shared" si="12"/>
        <v>646</v>
      </c>
      <c r="O76" s="6"/>
      <c r="P76" s="6"/>
      <c r="Q76" s="6"/>
      <c r="R76" s="9">
        <f t="shared" si="13"/>
        <v>646</v>
      </c>
      <c r="S76" s="6"/>
      <c r="T76" s="6"/>
      <c r="U76" s="6"/>
      <c r="V76" s="8">
        <f t="shared" si="14"/>
        <v>646</v>
      </c>
    </row>
    <row r="77" spans="1:22" ht="24" customHeight="1">
      <c r="A77" s="33">
        <v>72</v>
      </c>
      <c r="B77" s="10" t="s">
        <v>86</v>
      </c>
      <c r="C77" s="41">
        <v>115.4</v>
      </c>
      <c r="D77" s="25">
        <f t="shared" si="15"/>
        <v>2769.6000000000004</v>
      </c>
      <c r="E77" s="24">
        <f t="shared" si="11"/>
        <v>415.44000000000005</v>
      </c>
      <c r="F77" s="26">
        <f t="shared" si="16"/>
        <v>2354.1600000000003</v>
      </c>
      <c r="G77" s="6"/>
      <c r="H77" s="6"/>
      <c r="I77" s="6"/>
      <c r="J77" s="8">
        <f t="shared" si="10"/>
        <v>0</v>
      </c>
      <c r="K77" s="6"/>
      <c r="L77" s="6"/>
      <c r="M77" s="6"/>
      <c r="N77" s="8">
        <f t="shared" si="12"/>
        <v>0</v>
      </c>
      <c r="O77" s="6"/>
      <c r="P77" s="6"/>
      <c r="Q77" s="6"/>
      <c r="R77" s="9">
        <f t="shared" si="13"/>
        <v>0</v>
      </c>
      <c r="S77" s="6"/>
      <c r="T77" s="6"/>
      <c r="U77" s="6"/>
      <c r="V77" s="8">
        <f t="shared" si="14"/>
        <v>0</v>
      </c>
    </row>
    <row r="78" spans="1:22" ht="23.25" customHeight="1">
      <c r="A78" s="33">
        <v>73</v>
      </c>
      <c r="B78" s="10" t="s">
        <v>87</v>
      </c>
      <c r="C78" s="41">
        <v>115.3</v>
      </c>
      <c r="D78" s="25">
        <f t="shared" si="15"/>
        <v>2767.2</v>
      </c>
      <c r="E78" s="24">
        <f t="shared" si="11"/>
        <v>415.08</v>
      </c>
      <c r="F78" s="26">
        <f t="shared" si="16"/>
        <v>2352.12</v>
      </c>
      <c r="G78" s="6"/>
      <c r="H78" s="6"/>
      <c r="I78" s="6"/>
      <c r="J78" s="8">
        <f t="shared" si="10"/>
        <v>0</v>
      </c>
      <c r="K78" s="6"/>
      <c r="L78" s="6"/>
      <c r="M78" s="6"/>
      <c r="N78" s="8">
        <f t="shared" si="12"/>
        <v>0</v>
      </c>
      <c r="O78" s="6"/>
      <c r="P78" s="6"/>
      <c r="Q78" s="6"/>
      <c r="R78" s="9">
        <f t="shared" si="13"/>
        <v>0</v>
      </c>
      <c r="S78" s="6"/>
      <c r="T78" s="6"/>
      <c r="U78" s="6"/>
      <c r="V78" s="8">
        <f t="shared" si="14"/>
        <v>0</v>
      </c>
    </row>
    <row r="79" spans="1:22" ht="24" customHeight="1">
      <c r="A79" s="33">
        <v>74</v>
      </c>
      <c r="B79" s="10" t="s">
        <v>88</v>
      </c>
      <c r="C79" s="41">
        <v>136.6</v>
      </c>
      <c r="D79" s="25">
        <f t="shared" si="15"/>
        <v>3278.3999999999996</v>
      </c>
      <c r="E79" s="24">
        <f t="shared" si="11"/>
        <v>491.75999999999993</v>
      </c>
      <c r="F79" s="26">
        <f t="shared" si="16"/>
        <v>2786.64</v>
      </c>
      <c r="G79" s="6"/>
      <c r="H79" s="6"/>
      <c r="I79" s="6"/>
      <c r="J79" s="8">
        <f t="shared" si="10"/>
        <v>0</v>
      </c>
      <c r="K79" s="6"/>
      <c r="L79" s="6"/>
      <c r="M79" s="6"/>
      <c r="N79" s="8">
        <f t="shared" si="12"/>
        <v>0</v>
      </c>
      <c r="O79" s="6"/>
      <c r="P79" s="6"/>
      <c r="Q79" s="6"/>
      <c r="R79" s="9">
        <f t="shared" si="13"/>
        <v>0</v>
      </c>
      <c r="S79" s="6"/>
      <c r="T79" s="6"/>
      <c r="U79" s="6"/>
      <c r="V79" s="8">
        <f t="shared" si="14"/>
        <v>0</v>
      </c>
    </row>
    <row r="80" spans="1:22" ht="26.25" customHeight="1">
      <c r="A80" s="33">
        <v>75</v>
      </c>
      <c r="B80" s="10" t="s">
        <v>89</v>
      </c>
      <c r="C80" s="41">
        <v>119.7</v>
      </c>
      <c r="D80" s="25">
        <f t="shared" si="15"/>
        <v>2872.8</v>
      </c>
      <c r="E80" s="24">
        <f t="shared" si="11"/>
        <v>430.92</v>
      </c>
      <c r="F80" s="26">
        <f t="shared" si="16"/>
        <v>2441.88</v>
      </c>
      <c r="G80" s="6"/>
      <c r="H80" s="6"/>
      <c r="I80" s="6"/>
      <c r="J80" s="8">
        <f t="shared" si="10"/>
        <v>0</v>
      </c>
      <c r="K80" s="6"/>
      <c r="L80" s="6"/>
      <c r="M80" s="6"/>
      <c r="N80" s="8">
        <f t="shared" si="12"/>
        <v>0</v>
      </c>
      <c r="O80" s="6"/>
      <c r="P80" s="6"/>
      <c r="Q80" s="6"/>
      <c r="R80" s="9">
        <f t="shared" si="13"/>
        <v>0</v>
      </c>
      <c r="S80" s="6"/>
      <c r="T80" s="6"/>
      <c r="U80" s="6"/>
      <c r="V80" s="8">
        <f t="shared" si="14"/>
        <v>0</v>
      </c>
    </row>
    <row r="81" spans="1:22" ht="23.25" customHeight="1">
      <c r="A81" s="33">
        <v>76</v>
      </c>
      <c r="B81" s="10" t="s">
        <v>90</v>
      </c>
      <c r="C81" s="41">
        <v>144.9</v>
      </c>
      <c r="D81" s="25">
        <f t="shared" si="15"/>
        <v>3477.6000000000004</v>
      </c>
      <c r="E81" s="24">
        <f t="shared" si="11"/>
        <v>521.64</v>
      </c>
      <c r="F81" s="26">
        <f t="shared" si="16"/>
        <v>2955.9600000000005</v>
      </c>
      <c r="G81" s="6"/>
      <c r="H81" s="6"/>
      <c r="I81" s="6"/>
      <c r="J81" s="8">
        <f t="shared" si="10"/>
        <v>0</v>
      </c>
      <c r="K81" s="6"/>
      <c r="L81" s="6"/>
      <c r="M81" s="6"/>
      <c r="N81" s="8">
        <f t="shared" si="12"/>
        <v>0</v>
      </c>
      <c r="O81" s="6"/>
      <c r="P81" s="6"/>
      <c r="Q81" s="6"/>
      <c r="R81" s="9">
        <f t="shared" si="13"/>
        <v>0</v>
      </c>
      <c r="S81" s="6">
        <v>4451</v>
      </c>
      <c r="T81" s="6"/>
      <c r="U81" s="6"/>
      <c r="V81" s="8">
        <f t="shared" si="14"/>
        <v>4451</v>
      </c>
    </row>
    <row r="82" spans="1:22" ht="24.75" customHeight="1">
      <c r="A82" s="33">
        <v>77</v>
      </c>
      <c r="B82" s="10" t="s">
        <v>91</v>
      </c>
      <c r="C82" s="41">
        <v>147.7</v>
      </c>
      <c r="D82" s="25">
        <f t="shared" si="15"/>
        <v>3544.7999999999997</v>
      </c>
      <c r="E82" s="24">
        <f t="shared" si="11"/>
        <v>531.7199999999999</v>
      </c>
      <c r="F82" s="26">
        <f t="shared" si="16"/>
        <v>3013.08</v>
      </c>
      <c r="G82" s="6"/>
      <c r="H82" s="6"/>
      <c r="I82" s="6"/>
      <c r="J82" s="8">
        <f t="shared" si="10"/>
        <v>0</v>
      </c>
      <c r="K82" s="6"/>
      <c r="L82" s="6"/>
      <c r="M82" s="6"/>
      <c r="N82" s="8">
        <f t="shared" si="12"/>
        <v>0</v>
      </c>
      <c r="O82" s="6"/>
      <c r="P82" s="6"/>
      <c r="Q82" s="6"/>
      <c r="R82" s="9">
        <f t="shared" si="13"/>
        <v>0</v>
      </c>
      <c r="S82" s="6">
        <v>1317</v>
      </c>
      <c r="T82" s="6"/>
      <c r="U82" s="6"/>
      <c r="V82" s="8">
        <f t="shared" si="14"/>
        <v>1317</v>
      </c>
    </row>
    <row r="83" spans="1:22" ht="22.5" customHeight="1">
      <c r="A83" s="33">
        <v>78</v>
      </c>
      <c r="B83" s="10" t="s">
        <v>92</v>
      </c>
      <c r="C83" s="41">
        <v>133.6</v>
      </c>
      <c r="D83" s="25">
        <f t="shared" si="15"/>
        <v>3206.3999999999996</v>
      </c>
      <c r="E83" s="24">
        <f t="shared" si="11"/>
        <v>480.9599999999999</v>
      </c>
      <c r="F83" s="26">
        <f t="shared" si="16"/>
        <v>2725.4399999999996</v>
      </c>
      <c r="G83" s="6"/>
      <c r="H83" s="6"/>
      <c r="I83" s="6"/>
      <c r="J83" s="8">
        <f t="shared" si="10"/>
        <v>0</v>
      </c>
      <c r="K83" s="6"/>
      <c r="L83" s="6"/>
      <c r="M83" s="6"/>
      <c r="N83" s="8">
        <f t="shared" si="12"/>
        <v>0</v>
      </c>
      <c r="O83" s="6"/>
      <c r="P83" s="6"/>
      <c r="Q83" s="6"/>
      <c r="R83" s="9">
        <f t="shared" si="13"/>
        <v>0</v>
      </c>
      <c r="S83" s="6"/>
      <c r="T83" s="6"/>
      <c r="U83" s="6"/>
      <c r="V83" s="8">
        <f t="shared" si="14"/>
        <v>0</v>
      </c>
    </row>
    <row r="84" spans="1:22" ht="24.75" customHeight="1">
      <c r="A84" s="33">
        <v>79</v>
      </c>
      <c r="B84" s="10" t="s">
        <v>93</v>
      </c>
      <c r="C84" s="41">
        <v>119.9</v>
      </c>
      <c r="D84" s="25">
        <f t="shared" si="15"/>
        <v>2877.6000000000004</v>
      </c>
      <c r="E84" s="24">
        <f t="shared" si="11"/>
        <v>431.64000000000004</v>
      </c>
      <c r="F84" s="26">
        <f t="shared" si="16"/>
        <v>2445.9600000000005</v>
      </c>
      <c r="G84" s="6"/>
      <c r="H84" s="6"/>
      <c r="I84" s="6"/>
      <c r="J84" s="8">
        <f t="shared" si="10"/>
        <v>0</v>
      </c>
      <c r="K84" s="6"/>
      <c r="L84" s="6"/>
      <c r="M84" s="6"/>
      <c r="N84" s="8">
        <f t="shared" si="12"/>
        <v>0</v>
      </c>
      <c r="O84" s="6"/>
      <c r="P84" s="6"/>
      <c r="Q84" s="6"/>
      <c r="R84" s="9">
        <f t="shared" si="13"/>
        <v>0</v>
      </c>
      <c r="S84" s="6"/>
      <c r="T84" s="6"/>
      <c r="U84" s="6"/>
      <c r="V84" s="8">
        <f t="shared" si="14"/>
        <v>0</v>
      </c>
    </row>
    <row r="85" spans="1:22" ht="25.5" customHeight="1">
      <c r="A85" s="33">
        <v>80</v>
      </c>
      <c r="B85" s="10" t="s">
        <v>94</v>
      </c>
      <c r="C85" s="41">
        <v>77.1</v>
      </c>
      <c r="D85" s="25">
        <f t="shared" si="15"/>
        <v>1850.3999999999999</v>
      </c>
      <c r="E85" s="24">
        <f t="shared" si="11"/>
        <v>277.55999999999995</v>
      </c>
      <c r="F85" s="26">
        <f t="shared" si="16"/>
        <v>1572.84</v>
      </c>
      <c r="G85" s="6"/>
      <c r="H85" s="6"/>
      <c r="I85" s="6"/>
      <c r="J85" s="8">
        <f t="shared" si="10"/>
        <v>0</v>
      </c>
      <c r="K85" s="6">
        <v>262</v>
      </c>
      <c r="L85" s="6"/>
      <c r="M85" s="6"/>
      <c r="N85" s="8">
        <f t="shared" si="12"/>
        <v>262</v>
      </c>
      <c r="O85" s="6"/>
      <c r="P85" s="6">
        <v>3618</v>
      </c>
      <c r="Q85" s="6"/>
      <c r="R85" s="9">
        <f t="shared" si="13"/>
        <v>3880</v>
      </c>
      <c r="S85" s="6"/>
      <c r="T85" s="6"/>
      <c r="U85" s="6">
        <v>97143</v>
      </c>
      <c r="V85" s="8">
        <f t="shared" si="14"/>
        <v>101023</v>
      </c>
    </row>
    <row r="86" spans="1:22" ht="23.25" customHeight="1">
      <c r="A86" s="33">
        <v>81</v>
      </c>
      <c r="B86" s="10" t="s">
        <v>95</v>
      </c>
      <c r="C86" s="41">
        <v>73.1</v>
      </c>
      <c r="D86" s="25">
        <f t="shared" si="15"/>
        <v>1754.3999999999999</v>
      </c>
      <c r="E86" s="24">
        <f t="shared" si="11"/>
        <v>263.15999999999997</v>
      </c>
      <c r="F86" s="26">
        <f t="shared" si="16"/>
        <v>1491.2399999999998</v>
      </c>
      <c r="G86" s="6"/>
      <c r="H86" s="6"/>
      <c r="I86" s="6"/>
      <c r="J86" s="8">
        <f t="shared" si="10"/>
        <v>0</v>
      </c>
      <c r="K86" s="6"/>
      <c r="L86" s="6"/>
      <c r="M86" s="6"/>
      <c r="N86" s="8">
        <f t="shared" si="12"/>
        <v>0</v>
      </c>
      <c r="O86" s="6"/>
      <c r="P86" s="6"/>
      <c r="Q86" s="6"/>
      <c r="R86" s="9">
        <f t="shared" si="13"/>
        <v>0</v>
      </c>
      <c r="S86" s="6"/>
      <c r="T86" s="6"/>
      <c r="U86" s="6"/>
      <c r="V86" s="8">
        <f t="shared" si="14"/>
        <v>0</v>
      </c>
    </row>
    <row r="87" spans="1:22" ht="24" customHeight="1">
      <c r="A87" s="33">
        <v>82</v>
      </c>
      <c r="B87" s="10" t="s">
        <v>96</v>
      </c>
      <c r="C87" s="41">
        <v>230.7</v>
      </c>
      <c r="D87" s="25">
        <f t="shared" si="15"/>
        <v>5536.799999999999</v>
      </c>
      <c r="E87" s="24">
        <f t="shared" si="11"/>
        <v>830.5199999999999</v>
      </c>
      <c r="F87" s="26">
        <f t="shared" si="16"/>
        <v>4706.28</v>
      </c>
      <c r="G87" s="6"/>
      <c r="H87" s="6"/>
      <c r="I87" s="6"/>
      <c r="J87" s="8">
        <f t="shared" si="10"/>
        <v>0</v>
      </c>
      <c r="K87" s="6"/>
      <c r="L87" s="6">
        <v>255</v>
      </c>
      <c r="M87" s="6"/>
      <c r="N87" s="8">
        <f t="shared" si="12"/>
        <v>255</v>
      </c>
      <c r="O87" s="6"/>
      <c r="P87" s="6"/>
      <c r="Q87" s="6"/>
      <c r="R87" s="9">
        <f t="shared" si="13"/>
        <v>255</v>
      </c>
      <c r="S87" s="6">
        <v>4297</v>
      </c>
      <c r="T87" s="6"/>
      <c r="U87" s="6"/>
      <c r="V87" s="8">
        <f t="shared" si="14"/>
        <v>4552</v>
      </c>
    </row>
    <row r="88" spans="1:22" ht="23.25" customHeight="1">
      <c r="A88" s="33">
        <v>83</v>
      </c>
      <c r="B88" s="10" t="s">
        <v>97</v>
      </c>
      <c r="C88" s="41">
        <v>151.3</v>
      </c>
      <c r="D88" s="25">
        <f t="shared" si="15"/>
        <v>3631.2000000000003</v>
      </c>
      <c r="E88" s="24">
        <f t="shared" si="11"/>
        <v>544.6800000000001</v>
      </c>
      <c r="F88" s="26">
        <f t="shared" si="16"/>
        <v>3086.5200000000004</v>
      </c>
      <c r="G88" s="6">
        <v>36</v>
      </c>
      <c r="H88" s="6"/>
      <c r="I88" s="6"/>
      <c r="J88" s="8">
        <f aca="true" t="shared" si="17" ref="J88:J103">G88+H88+I88</f>
        <v>36</v>
      </c>
      <c r="K88" s="6"/>
      <c r="L88" s="6"/>
      <c r="M88" s="6"/>
      <c r="N88" s="8">
        <f t="shared" si="12"/>
        <v>36</v>
      </c>
      <c r="O88" s="6"/>
      <c r="P88" s="6"/>
      <c r="Q88" s="6"/>
      <c r="R88" s="9">
        <f t="shared" si="13"/>
        <v>36</v>
      </c>
      <c r="S88" s="6"/>
      <c r="T88" s="6"/>
      <c r="U88" s="6"/>
      <c r="V88" s="8">
        <f t="shared" si="14"/>
        <v>36</v>
      </c>
    </row>
    <row r="89" spans="1:22" ht="22.5" customHeight="1">
      <c r="A89" s="33">
        <v>84</v>
      </c>
      <c r="B89" s="10" t="s">
        <v>98</v>
      </c>
      <c r="C89" s="41">
        <v>280.6</v>
      </c>
      <c r="D89" s="25">
        <f t="shared" si="15"/>
        <v>6734.400000000001</v>
      </c>
      <c r="E89" s="24">
        <f t="shared" si="11"/>
        <v>1010.1600000000001</v>
      </c>
      <c r="F89" s="26">
        <f t="shared" si="16"/>
        <v>5724.240000000001</v>
      </c>
      <c r="G89" s="6">
        <v>37</v>
      </c>
      <c r="H89" s="6"/>
      <c r="I89" s="6"/>
      <c r="J89" s="8">
        <f t="shared" si="17"/>
        <v>37</v>
      </c>
      <c r="K89" s="6"/>
      <c r="L89" s="6">
        <v>255</v>
      </c>
      <c r="M89" s="6">
        <v>3181</v>
      </c>
      <c r="N89" s="8">
        <f t="shared" si="12"/>
        <v>3473</v>
      </c>
      <c r="O89" s="6"/>
      <c r="P89" s="6"/>
      <c r="Q89" s="6"/>
      <c r="R89" s="9">
        <f t="shared" si="13"/>
        <v>3473</v>
      </c>
      <c r="S89" s="6">
        <v>1948</v>
      </c>
      <c r="T89" s="6"/>
      <c r="U89" s="6"/>
      <c r="V89" s="8">
        <f aca="true" t="shared" si="18" ref="V89:V104">R89+S89+T89+U89</f>
        <v>5421</v>
      </c>
    </row>
    <row r="90" spans="1:22" ht="23.25" customHeight="1">
      <c r="A90" s="33">
        <v>85</v>
      </c>
      <c r="B90" s="10" t="s">
        <v>99</v>
      </c>
      <c r="C90" s="41">
        <v>544.7</v>
      </c>
      <c r="D90" s="25">
        <f t="shared" si="15"/>
        <v>13072.800000000001</v>
      </c>
      <c r="E90" s="24">
        <f t="shared" si="11"/>
        <v>1960.92</v>
      </c>
      <c r="F90" s="26">
        <f t="shared" si="16"/>
        <v>11111.880000000001</v>
      </c>
      <c r="G90" s="6"/>
      <c r="H90" s="6"/>
      <c r="I90" s="6"/>
      <c r="J90" s="8">
        <f t="shared" si="17"/>
        <v>0</v>
      </c>
      <c r="K90" s="6"/>
      <c r="L90" s="6"/>
      <c r="M90" s="6"/>
      <c r="N90" s="8">
        <f t="shared" si="12"/>
        <v>0</v>
      </c>
      <c r="O90" s="6"/>
      <c r="P90" s="6"/>
      <c r="Q90" s="6"/>
      <c r="R90" s="9">
        <f t="shared" si="13"/>
        <v>0</v>
      </c>
      <c r="S90" s="6"/>
      <c r="T90" s="6"/>
      <c r="U90" s="6">
        <v>501</v>
      </c>
      <c r="V90" s="8">
        <f t="shared" si="18"/>
        <v>501</v>
      </c>
    </row>
    <row r="91" spans="1:22" ht="24.75" customHeight="1">
      <c r="A91" s="33">
        <v>86</v>
      </c>
      <c r="B91" s="10" t="s">
        <v>100</v>
      </c>
      <c r="C91" s="41">
        <v>538.7</v>
      </c>
      <c r="D91" s="25">
        <f t="shared" si="15"/>
        <v>12928.800000000001</v>
      </c>
      <c r="E91" s="24">
        <f t="shared" si="11"/>
        <v>1939.3200000000002</v>
      </c>
      <c r="F91" s="26">
        <f t="shared" si="16"/>
        <v>10989.480000000001</v>
      </c>
      <c r="G91" s="6"/>
      <c r="H91" s="6"/>
      <c r="I91" s="6"/>
      <c r="J91" s="8">
        <f t="shared" si="17"/>
        <v>0</v>
      </c>
      <c r="K91" s="6"/>
      <c r="L91" s="6"/>
      <c r="M91" s="6"/>
      <c r="N91" s="8">
        <f t="shared" si="12"/>
        <v>0</v>
      </c>
      <c r="O91" s="6"/>
      <c r="P91" s="6"/>
      <c r="Q91" s="6"/>
      <c r="R91" s="9">
        <f t="shared" si="13"/>
        <v>0</v>
      </c>
      <c r="S91" s="6"/>
      <c r="T91" s="6"/>
      <c r="U91" s="6"/>
      <c r="V91" s="8">
        <f t="shared" si="18"/>
        <v>0</v>
      </c>
    </row>
    <row r="92" spans="1:22" ht="24.75" customHeight="1">
      <c r="A92" s="33">
        <v>87</v>
      </c>
      <c r="B92" s="10" t="s">
        <v>101</v>
      </c>
      <c r="C92" s="41">
        <v>564.9</v>
      </c>
      <c r="D92" s="25">
        <f t="shared" si="15"/>
        <v>13557.599999999999</v>
      </c>
      <c r="E92" s="24">
        <f t="shared" si="11"/>
        <v>2033.6399999999996</v>
      </c>
      <c r="F92" s="26">
        <f t="shared" si="16"/>
        <v>11523.96</v>
      </c>
      <c r="G92" s="6"/>
      <c r="H92" s="6"/>
      <c r="I92" s="6"/>
      <c r="J92" s="8">
        <f t="shared" si="17"/>
        <v>0</v>
      </c>
      <c r="K92" s="6"/>
      <c r="L92" s="6"/>
      <c r="M92" s="6">
        <v>2509</v>
      </c>
      <c r="N92" s="8">
        <f t="shared" si="12"/>
        <v>2509</v>
      </c>
      <c r="O92" s="6"/>
      <c r="P92" s="6"/>
      <c r="Q92" s="6"/>
      <c r="R92" s="9">
        <f t="shared" si="13"/>
        <v>2509</v>
      </c>
      <c r="S92" s="6"/>
      <c r="T92" s="6"/>
      <c r="U92" s="6"/>
      <c r="V92" s="8">
        <f t="shared" si="18"/>
        <v>2509</v>
      </c>
    </row>
    <row r="93" spans="1:22" ht="23.25" customHeight="1">
      <c r="A93" s="33">
        <v>88</v>
      </c>
      <c r="B93" s="10" t="s">
        <v>102</v>
      </c>
      <c r="C93" s="41">
        <v>560.3</v>
      </c>
      <c r="D93" s="25">
        <f t="shared" si="15"/>
        <v>13447.199999999999</v>
      </c>
      <c r="E93" s="24">
        <f t="shared" si="11"/>
        <v>2017.0799999999997</v>
      </c>
      <c r="F93" s="26">
        <f t="shared" si="16"/>
        <v>11430.119999999999</v>
      </c>
      <c r="G93" s="6"/>
      <c r="H93" s="6"/>
      <c r="I93" s="6"/>
      <c r="J93" s="8">
        <f t="shared" si="17"/>
        <v>0</v>
      </c>
      <c r="K93" s="6"/>
      <c r="L93" s="6"/>
      <c r="M93" s="6">
        <v>16952</v>
      </c>
      <c r="N93" s="8">
        <f t="shared" si="12"/>
        <v>16952</v>
      </c>
      <c r="O93" s="6">
        <v>30084</v>
      </c>
      <c r="P93" s="6"/>
      <c r="Q93" s="6"/>
      <c r="R93" s="9">
        <f t="shared" si="13"/>
        <v>47036</v>
      </c>
      <c r="S93" s="6"/>
      <c r="T93" s="6"/>
      <c r="U93" s="6">
        <v>579</v>
      </c>
      <c r="V93" s="8">
        <f t="shared" si="18"/>
        <v>47615</v>
      </c>
    </row>
    <row r="94" spans="1:22" ht="25.5">
      <c r="A94" s="33">
        <v>89</v>
      </c>
      <c r="B94" s="10" t="s">
        <v>103</v>
      </c>
      <c r="C94" s="41">
        <v>408.3</v>
      </c>
      <c r="D94" s="25">
        <f t="shared" si="15"/>
        <v>9799.2</v>
      </c>
      <c r="E94" s="24">
        <f t="shared" si="11"/>
        <v>1469.88</v>
      </c>
      <c r="F94" s="26">
        <f t="shared" si="16"/>
        <v>8329.32</v>
      </c>
      <c r="G94" s="6">
        <v>220</v>
      </c>
      <c r="H94" s="6"/>
      <c r="I94" s="6"/>
      <c r="J94" s="8">
        <f t="shared" si="17"/>
        <v>220</v>
      </c>
      <c r="K94" s="6"/>
      <c r="L94" s="6"/>
      <c r="M94" s="6"/>
      <c r="N94" s="8">
        <f t="shared" si="12"/>
        <v>220</v>
      </c>
      <c r="O94" s="6"/>
      <c r="P94" s="6"/>
      <c r="Q94" s="6"/>
      <c r="R94" s="9">
        <f t="shared" si="13"/>
        <v>220</v>
      </c>
      <c r="S94" s="6">
        <v>531</v>
      </c>
      <c r="T94" s="6">
        <v>35279</v>
      </c>
      <c r="U94" s="6"/>
      <c r="V94" s="8">
        <f t="shared" si="18"/>
        <v>36030</v>
      </c>
    </row>
    <row r="95" spans="1:22" ht="27" customHeight="1">
      <c r="A95" s="33">
        <v>90</v>
      </c>
      <c r="B95" s="10" t="s">
        <v>104</v>
      </c>
      <c r="C95" s="41">
        <v>3204.3</v>
      </c>
      <c r="D95" s="25">
        <f t="shared" si="15"/>
        <v>76903.20000000001</v>
      </c>
      <c r="E95" s="24">
        <f t="shared" si="11"/>
        <v>11535.480000000001</v>
      </c>
      <c r="F95" s="26">
        <f t="shared" si="16"/>
        <v>65367.72000000001</v>
      </c>
      <c r="G95" s="6">
        <v>668</v>
      </c>
      <c r="H95" s="6">
        <v>8549</v>
      </c>
      <c r="I95" s="6"/>
      <c r="J95" s="8">
        <f t="shared" si="17"/>
        <v>9217</v>
      </c>
      <c r="K95" s="6"/>
      <c r="L95" s="6">
        <v>352</v>
      </c>
      <c r="M95" s="6"/>
      <c r="N95" s="8">
        <f t="shared" si="12"/>
        <v>9569</v>
      </c>
      <c r="O95" s="6"/>
      <c r="P95" s="6">
        <v>372</v>
      </c>
      <c r="Q95" s="6"/>
      <c r="R95" s="9">
        <f t="shared" si="13"/>
        <v>9941</v>
      </c>
      <c r="S95" s="6">
        <v>2314</v>
      </c>
      <c r="T95" s="6">
        <v>1524</v>
      </c>
      <c r="U95" s="6">
        <v>129</v>
      </c>
      <c r="V95" s="8">
        <f t="shared" si="18"/>
        <v>13908</v>
      </c>
    </row>
    <row r="96" spans="1:22" ht="22.5" customHeight="1">
      <c r="A96" s="33">
        <v>91</v>
      </c>
      <c r="B96" s="10" t="s">
        <v>105</v>
      </c>
      <c r="C96" s="41">
        <v>283.3</v>
      </c>
      <c r="D96" s="25">
        <f t="shared" si="15"/>
        <v>6799.200000000001</v>
      </c>
      <c r="E96" s="24">
        <f t="shared" si="11"/>
        <v>1019.8800000000001</v>
      </c>
      <c r="F96" s="26">
        <f t="shared" si="16"/>
        <v>5779.320000000001</v>
      </c>
      <c r="G96" s="6"/>
      <c r="H96" s="6"/>
      <c r="I96" s="6"/>
      <c r="J96" s="8">
        <f t="shared" si="17"/>
        <v>0</v>
      </c>
      <c r="K96" s="6"/>
      <c r="L96" s="6"/>
      <c r="M96" s="6"/>
      <c r="N96" s="8">
        <f t="shared" si="12"/>
        <v>0</v>
      </c>
      <c r="O96" s="6"/>
      <c r="P96" s="6"/>
      <c r="Q96" s="6"/>
      <c r="R96" s="9">
        <f t="shared" si="13"/>
        <v>0</v>
      </c>
      <c r="S96" s="6"/>
      <c r="T96" s="6"/>
      <c r="U96" s="6"/>
      <c r="V96" s="8">
        <f t="shared" si="18"/>
        <v>0</v>
      </c>
    </row>
    <row r="97" spans="1:22" ht="22.5" customHeight="1">
      <c r="A97" s="33">
        <v>92</v>
      </c>
      <c r="B97" s="10" t="s">
        <v>106</v>
      </c>
      <c r="C97" s="41">
        <v>237.3</v>
      </c>
      <c r="D97" s="25">
        <f t="shared" si="15"/>
        <v>5695.200000000001</v>
      </c>
      <c r="E97" s="24">
        <f t="shared" si="11"/>
        <v>854.2800000000001</v>
      </c>
      <c r="F97" s="26">
        <f t="shared" si="16"/>
        <v>4840.920000000001</v>
      </c>
      <c r="G97" s="6"/>
      <c r="H97" s="6"/>
      <c r="I97" s="6"/>
      <c r="J97" s="8">
        <f t="shared" si="17"/>
        <v>0</v>
      </c>
      <c r="K97" s="6"/>
      <c r="L97" s="6"/>
      <c r="M97" s="6"/>
      <c r="N97" s="8">
        <f t="shared" si="12"/>
        <v>0</v>
      </c>
      <c r="O97" s="6">
        <v>329</v>
      </c>
      <c r="P97" s="6"/>
      <c r="Q97" s="6"/>
      <c r="R97" s="9">
        <f t="shared" si="13"/>
        <v>329</v>
      </c>
      <c r="S97" s="6"/>
      <c r="T97" s="6"/>
      <c r="U97" s="6"/>
      <c r="V97" s="8">
        <f t="shared" si="18"/>
        <v>329</v>
      </c>
    </row>
    <row r="98" spans="1:22" ht="29.25" customHeight="1">
      <c r="A98" s="33">
        <v>93</v>
      </c>
      <c r="B98" s="10" t="s">
        <v>107</v>
      </c>
      <c r="C98" s="41">
        <v>6389</v>
      </c>
      <c r="D98" s="25">
        <f t="shared" si="15"/>
        <v>153336</v>
      </c>
      <c r="E98" s="24">
        <f t="shared" si="11"/>
        <v>23000.399999999998</v>
      </c>
      <c r="F98" s="26">
        <f t="shared" si="16"/>
        <v>130335.6</v>
      </c>
      <c r="G98" s="6">
        <v>1585</v>
      </c>
      <c r="H98" s="6">
        <v>4305</v>
      </c>
      <c r="I98" s="6">
        <v>9644</v>
      </c>
      <c r="J98" s="8">
        <f t="shared" si="17"/>
        <v>15534</v>
      </c>
      <c r="K98" s="6">
        <v>3459</v>
      </c>
      <c r="L98" s="6"/>
      <c r="M98" s="6">
        <v>10980</v>
      </c>
      <c r="N98" s="8">
        <f t="shared" si="12"/>
        <v>29973</v>
      </c>
      <c r="O98" s="6">
        <v>100461</v>
      </c>
      <c r="P98" s="6"/>
      <c r="Q98" s="6"/>
      <c r="R98" s="9">
        <f t="shared" si="13"/>
        <v>130434</v>
      </c>
      <c r="S98" s="6">
        <v>260</v>
      </c>
      <c r="T98" s="30">
        <v>379</v>
      </c>
      <c r="U98" s="30">
        <v>19703</v>
      </c>
      <c r="V98" s="8">
        <f t="shared" si="18"/>
        <v>150776</v>
      </c>
    </row>
    <row r="99" spans="1:22" ht="25.5" customHeight="1">
      <c r="A99" s="33">
        <v>94</v>
      </c>
      <c r="B99" s="10" t="s">
        <v>108</v>
      </c>
      <c r="C99" s="41">
        <v>871.1</v>
      </c>
      <c r="D99" s="25">
        <f t="shared" si="15"/>
        <v>20906.4</v>
      </c>
      <c r="E99" s="24">
        <f t="shared" si="11"/>
        <v>3135.96</v>
      </c>
      <c r="F99" s="26">
        <f t="shared" si="16"/>
        <v>17770.440000000002</v>
      </c>
      <c r="G99" s="6"/>
      <c r="H99" s="6"/>
      <c r="I99" s="6"/>
      <c r="J99" s="8">
        <f t="shared" si="17"/>
        <v>0</v>
      </c>
      <c r="K99" s="6"/>
      <c r="L99" s="6"/>
      <c r="M99" s="6"/>
      <c r="N99" s="8">
        <f t="shared" si="12"/>
        <v>0</v>
      </c>
      <c r="O99" s="6">
        <v>7653</v>
      </c>
      <c r="P99" s="6">
        <v>7897</v>
      </c>
      <c r="Q99" s="6"/>
      <c r="R99" s="9">
        <f t="shared" si="13"/>
        <v>15550</v>
      </c>
      <c r="S99" s="6"/>
      <c r="T99" s="30"/>
      <c r="U99" s="30">
        <v>882</v>
      </c>
      <c r="V99" s="8">
        <f t="shared" si="18"/>
        <v>16432</v>
      </c>
    </row>
    <row r="100" spans="1:22" ht="24.75" customHeight="1">
      <c r="A100" s="33">
        <v>95</v>
      </c>
      <c r="B100" s="10" t="s">
        <v>109</v>
      </c>
      <c r="C100" s="41">
        <v>1295.8</v>
      </c>
      <c r="D100" s="25">
        <f t="shared" si="15"/>
        <v>31099.199999999997</v>
      </c>
      <c r="E100" s="24">
        <f t="shared" si="11"/>
        <v>4664.879999999999</v>
      </c>
      <c r="F100" s="26">
        <f t="shared" si="16"/>
        <v>26434.32</v>
      </c>
      <c r="G100" s="6"/>
      <c r="H100" s="6">
        <v>399</v>
      </c>
      <c r="I100" s="6">
        <v>245</v>
      </c>
      <c r="J100" s="8">
        <f t="shared" si="17"/>
        <v>644</v>
      </c>
      <c r="K100" s="6">
        <v>390</v>
      </c>
      <c r="L100" s="6">
        <v>4256</v>
      </c>
      <c r="M100" s="6"/>
      <c r="N100" s="8">
        <f t="shared" si="12"/>
        <v>5290</v>
      </c>
      <c r="O100" s="6">
        <v>631</v>
      </c>
      <c r="P100" s="6">
        <v>385</v>
      </c>
      <c r="Q100" s="6"/>
      <c r="R100" s="9">
        <f t="shared" si="13"/>
        <v>6306</v>
      </c>
      <c r="S100" s="6"/>
      <c r="T100" s="30"/>
      <c r="U100" s="30"/>
      <c r="V100" s="8">
        <f t="shared" si="18"/>
        <v>6306</v>
      </c>
    </row>
    <row r="101" spans="1:22" ht="26.25" customHeight="1">
      <c r="A101" s="33">
        <v>96</v>
      </c>
      <c r="B101" s="10" t="s">
        <v>110</v>
      </c>
      <c r="C101" s="41">
        <v>1306.7</v>
      </c>
      <c r="D101" s="25">
        <f t="shared" si="15"/>
        <v>31360.800000000003</v>
      </c>
      <c r="E101" s="24">
        <f t="shared" si="11"/>
        <v>4704.12</v>
      </c>
      <c r="F101" s="26">
        <f t="shared" si="16"/>
        <v>26656.680000000004</v>
      </c>
      <c r="G101" s="6">
        <v>2059</v>
      </c>
      <c r="H101" s="6"/>
      <c r="I101" s="6"/>
      <c r="J101" s="8">
        <f t="shared" si="17"/>
        <v>2059</v>
      </c>
      <c r="K101" s="6"/>
      <c r="L101" s="6">
        <v>3916</v>
      </c>
      <c r="M101" s="6">
        <v>392</v>
      </c>
      <c r="N101" s="8">
        <f t="shared" si="12"/>
        <v>6367</v>
      </c>
      <c r="O101" s="6">
        <v>342</v>
      </c>
      <c r="P101" s="6"/>
      <c r="Q101" s="6"/>
      <c r="R101" s="9">
        <f t="shared" si="13"/>
        <v>6709</v>
      </c>
      <c r="S101" s="6"/>
      <c r="T101" s="30"/>
      <c r="U101" s="30"/>
      <c r="V101" s="8">
        <f t="shared" si="18"/>
        <v>6709</v>
      </c>
    </row>
    <row r="102" spans="1:22" ht="27.75" customHeight="1">
      <c r="A102" s="33">
        <v>97</v>
      </c>
      <c r="B102" s="10" t="s">
        <v>111</v>
      </c>
      <c r="C102" s="41">
        <v>1277.2</v>
      </c>
      <c r="D102" s="25">
        <f t="shared" si="15"/>
        <v>30652.800000000003</v>
      </c>
      <c r="E102" s="24">
        <f t="shared" si="11"/>
        <v>4597.92</v>
      </c>
      <c r="F102" s="26">
        <f t="shared" si="16"/>
        <v>26054.880000000005</v>
      </c>
      <c r="G102" s="6"/>
      <c r="H102" s="6"/>
      <c r="I102" s="6"/>
      <c r="J102" s="8">
        <f t="shared" si="17"/>
        <v>0</v>
      </c>
      <c r="K102" s="6"/>
      <c r="L102" s="6">
        <v>1555</v>
      </c>
      <c r="M102" s="6"/>
      <c r="N102" s="8">
        <f t="shared" si="12"/>
        <v>1555</v>
      </c>
      <c r="O102" s="6">
        <v>342</v>
      </c>
      <c r="P102" s="6"/>
      <c r="Q102" s="6"/>
      <c r="R102" s="9">
        <f t="shared" si="13"/>
        <v>1897</v>
      </c>
      <c r="S102" s="6">
        <v>5450</v>
      </c>
      <c r="T102" s="30">
        <v>3698</v>
      </c>
      <c r="U102" s="30"/>
      <c r="V102" s="8">
        <f t="shared" si="18"/>
        <v>11045</v>
      </c>
    </row>
    <row r="103" spans="1:22" ht="27.75" customHeight="1">
      <c r="A103" s="33">
        <v>98</v>
      </c>
      <c r="B103" s="10" t="s">
        <v>117</v>
      </c>
      <c r="C103" s="43">
        <v>80.5</v>
      </c>
      <c r="D103" s="25">
        <f t="shared" si="15"/>
        <v>1932</v>
      </c>
      <c r="E103" s="24">
        <f t="shared" si="11"/>
        <v>289.8</v>
      </c>
      <c r="F103" s="26">
        <f t="shared" si="16"/>
        <v>1642.2</v>
      </c>
      <c r="G103" s="6"/>
      <c r="H103" s="6"/>
      <c r="I103" s="6"/>
      <c r="J103" s="8">
        <f t="shared" si="17"/>
        <v>0</v>
      </c>
      <c r="K103" s="6"/>
      <c r="L103" s="6"/>
      <c r="M103" s="6"/>
      <c r="N103" s="8">
        <f t="shared" si="12"/>
        <v>0</v>
      </c>
      <c r="O103" s="6"/>
      <c r="P103" s="6"/>
      <c r="Q103" s="6"/>
      <c r="R103" s="9">
        <f t="shared" si="13"/>
        <v>0</v>
      </c>
      <c r="S103" s="6"/>
      <c r="T103" s="30"/>
      <c r="U103" s="30"/>
      <c r="V103" s="8">
        <f t="shared" si="18"/>
        <v>0</v>
      </c>
    </row>
    <row r="104" spans="1:22" ht="21" customHeight="1">
      <c r="A104" s="33"/>
      <c r="B104" s="17" t="s">
        <v>17</v>
      </c>
      <c r="C104" s="44">
        <f>SUM(C49:C103)</f>
        <v>30801.5</v>
      </c>
      <c r="D104" s="18">
        <f>SUM(D49:D103)</f>
        <v>739236.0000000001</v>
      </c>
      <c r="E104" s="18">
        <f>SUM(E49:E103)</f>
        <v>110885.40000000001</v>
      </c>
      <c r="F104" s="18">
        <f>SUM(F49:F103)</f>
        <v>628350.6</v>
      </c>
      <c r="G104" s="19">
        <f>SUM(G49:G102)</f>
        <v>9171</v>
      </c>
      <c r="H104" s="19">
        <f>SUM(H49:H102)</f>
        <v>28317</v>
      </c>
      <c r="I104" s="19">
        <f>SUM(I49:I103)</f>
        <v>37331</v>
      </c>
      <c r="J104" s="19">
        <f>SUM(J49:J102)</f>
        <v>74819</v>
      </c>
      <c r="K104" s="20">
        <f aca="true" t="shared" si="19" ref="K104:U104">SUM(K49:K103)</f>
        <v>24331</v>
      </c>
      <c r="L104" s="20">
        <f t="shared" si="19"/>
        <v>13591</v>
      </c>
      <c r="M104" s="20">
        <f t="shared" si="19"/>
        <v>44156</v>
      </c>
      <c r="N104" s="20">
        <f t="shared" si="19"/>
        <v>156897</v>
      </c>
      <c r="O104" s="36">
        <f t="shared" si="19"/>
        <v>188372</v>
      </c>
      <c r="P104" s="36">
        <f t="shared" si="19"/>
        <v>34633</v>
      </c>
      <c r="Q104" s="36">
        <f t="shared" si="19"/>
        <v>46815</v>
      </c>
      <c r="R104" s="20">
        <f t="shared" si="19"/>
        <v>426717</v>
      </c>
      <c r="S104" s="20">
        <f t="shared" si="19"/>
        <v>58913</v>
      </c>
      <c r="T104" s="16">
        <f t="shared" si="19"/>
        <v>49697</v>
      </c>
      <c r="U104" s="29">
        <f t="shared" si="19"/>
        <v>118937</v>
      </c>
      <c r="V104" s="20">
        <f t="shared" si="18"/>
        <v>654264</v>
      </c>
    </row>
    <row r="105" spans="1:22" ht="29.25" customHeight="1">
      <c r="A105" s="33"/>
      <c r="B105" s="21" t="s">
        <v>118</v>
      </c>
      <c r="C105" s="21">
        <f aca="true" t="shared" si="20" ref="C105:V105">C48+C104</f>
        <v>154772.39999999997</v>
      </c>
      <c r="D105" s="21">
        <f t="shared" si="20"/>
        <v>3702373.600000001</v>
      </c>
      <c r="E105" s="21">
        <f t="shared" si="20"/>
        <v>543371.64</v>
      </c>
      <c r="F105" s="21">
        <f t="shared" si="20"/>
        <v>3079105.9600000004</v>
      </c>
      <c r="G105" s="21">
        <f t="shared" si="20"/>
        <v>278994</v>
      </c>
      <c r="H105" s="21">
        <f t="shared" si="20"/>
        <v>225936</v>
      </c>
      <c r="I105" s="21">
        <f t="shared" si="20"/>
        <v>365531</v>
      </c>
      <c r="J105" s="35">
        <f t="shared" si="20"/>
        <v>870461</v>
      </c>
      <c r="K105" s="21">
        <f t="shared" si="20"/>
        <v>154359</v>
      </c>
      <c r="L105" s="21">
        <f t="shared" si="20"/>
        <v>295018</v>
      </c>
      <c r="M105" s="21">
        <f t="shared" si="20"/>
        <v>182658</v>
      </c>
      <c r="N105" s="21">
        <f t="shared" si="20"/>
        <v>1502496</v>
      </c>
      <c r="O105" s="21">
        <f t="shared" si="20"/>
        <v>292890</v>
      </c>
      <c r="P105" s="21">
        <f t="shared" si="20"/>
        <v>345552</v>
      </c>
      <c r="Q105" s="21">
        <f t="shared" si="20"/>
        <v>267848</v>
      </c>
      <c r="R105" s="21">
        <f t="shared" si="20"/>
        <v>2408786</v>
      </c>
      <c r="S105" s="21">
        <f t="shared" si="20"/>
        <v>276770</v>
      </c>
      <c r="T105" s="21">
        <f t="shared" si="20"/>
        <v>324602</v>
      </c>
      <c r="U105" s="31">
        <f t="shared" si="20"/>
        <v>405612</v>
      </c>
      <c r="V105" s="40">
        <f t="shared" si="20"/>
        <v>3415770</v>
      </c>
    </row>
    <row r="106" ht="12.75">
      <c r="A106" s="33"/>
    </row>
    <row r="107" ht="12.75">
      <c r="A107" s="34"/>
    </row>
    <row r="108" ht="12.75">
      <c r="A108" s="34"/>
    </row>
    <row r="109" ht="12.75">
      <c r="A109" s="34"/>
    </row>
    <row r="110" ht="12.75">
      <c r="A110" s="34"/>
    </row>
    <row r="111" ht="12.75">
      <c r="A111" s="34"/>
    </row>
    <row r="112" ht="12.75">
      <c r="A112" s="34"/>
    </row>
    <row r="113" ht="12.75">
      <c r="A113" s="34"/>
    </row>
    <row r="114" ht="12.75">
      <c r="A114" s="34"/>
    </row>
    <row r="115" ht="12.75">
      <c r="A115" s="34"/>
    </row>
    <row r="116" ht="12.75">
      <c r="A116" s="34"/>
    </row>
    <row r="117" ht="12.75">
      <c r="A117" s="34"/>
    </row>
    <row r="118" ht="12.75">
      <c r="A118" s="34"/>
    </row>
    <row r="119" ht="12.75">
      <c r="A119" s="34"/>
    </row>
    <row r="120" ht="12.75">
      <c r="A120" s="34"/>
    </row>
    <row r="121" ht="12.75">
      <c r="A121" s="34"/>
    </row>
    <row r="122" ht="12.75">
      <c r="A122" s="34"/>
    </row>
    <row r="123" ht="12.75">
      <c r="A123" s="34"/>
    </row>
    <row r="124" ht="12.75">
      <c r="A124" s="34"/>
    </row>
    <row r="125" ht="12.75">
      <c r="A125" s="34"/>
    </row>
    <row r="126" ht="12.75">
      <c r="A126" s="34"/>
    </row>
    <row r="127" ht="12.75">
      <c r="A127" s="34"/>
    </row>
    <row r="128" ht="12.75">
      <c r="A128" s="34"/>
    </row>
    <row r="129" ht="12.75">
      <c r="A129" s="34"/>
    </row>
    <row r="130" ht="12.75">
      <c r="A130" s="34"/>
    </row>
    <row r="131" ht="12.75">
      <c r="A131" s="34"/>
    </row>
    <row r="132" ht="12.75">
      <c r="A132" s="34"/>
    </row>
    <row r="133" ht="12.75">
      <c r="A133" s="34"/>
    </row>
    <row r="134" ht="12.75">
      <c r="A134" s="34"/>
    </row>
    <row r="135" ht="12.75">
      <c r="A135" s="34"/>
    </row>
    <row r="136" ht="12.75">
      <c r="A136" s="34"/>
    </row>
    <row r="137" ht="12.75">
      <c r="A137" s="34"/>
    </row>
    <row r="138" ht="12.75">
      <c r="A138" s="34"/>
    </row>
    <row r="139" ht="12.75">
      <c r="A139" s="34"/>
    </row>
    <row r="140" ht="12.75">
      <c r="A140" s="34"/>
    </row>
    <row r="141" ht="12.75">
      <c r="A141" s="34"/>
    </row>
    <row r="142" ht="12.75">
      <c r="A142" s="34"/>
    </row>
    <row r="143" ht="12.75">
      <c r="A143" s="34"/>
    </row>
    <row r="144" ht="12.75">
      <c r="A144" s="34"/>
    </row>
    <row r="145" ht="12.75">
      <c r="A145" s="34"/>
    </row>
    <row r="146" ht="12.75">
      <c r="A146" s="34"/>
    </row>
    <row r="147" ht="12.75">
      <c r="A147" s="34"/>
    </row>
    <row r="148" ht="12.75">
      <c r="A148" s="34"/>
    </row>
    <row r="149" ht="12.75">
      <c r="A149" s="34"/>
    </row>
    <row r="150" ht="12.75">
      <c r="A150" s="34"/>
    </row>
    <row r="151" ht="12.75">
      <c r="A151" s="34"/>
    </row>
    <row r="152" ht="12.75">
      <c r="A152" s="34"/>
    </row>
    <row r="153" ht="12.75">
      <c r="A153" s="34"/>
    </row>
    <row r="154" ht="12.75">
      <c r="A154" s="34"/>
    </row>
    <row r="155" ht="12.75">
      <c r="A155" s="34"/>
    </row>
    <row r="156" ht="12.75">
      <c r="A156" s="34"/>
    </row>
    <row r="157" ht="12.75">
      <c r="A157" s="34"/>
    </row>
    <row r="158" ht="12.75">
      <c r="A158" s="34"/>
    </row>
    <row r="159" ht="12.75">
      <c r="A159" s="34"/>
    </row>
    <row r="160" ht="12.75">
      <c r="A160" s="34"/>
    </row>
    <row r="161" ht="12.75">
      <c r="A161" s="34"/>
    </row>
    <row r="162" ht="12.75">
      <c r="A162" s="34"/>
    </row>
    <row r="163" ht="12.75">
      <c r="A163" s="34"/>
    </row>
    <row r="164" ht="12.75">
      <c r="A164" s="34"/>
    </row>
    <row r="165" ht="12.75">
      <c r="A165" s="34"/>
    </row>
    <row r="166" ht="12.75">
      <c r="A166" s="34"/>
    </row>
    <row r="167" ht="12.75">
      <c r="A167" s="34"/>
    </row>
    <row r="168" ht="12.75">
      <c r="A168" s="34"/>
    </row>
    <row r="169" ht="12.75">
      <c r="A169" s="34"/>
    </row>
    <row r="170" ht="12.75">
      <c r="A170" s="34"/>
    </row>
    <row r="171" ht="12.75">
      <c r="A171" s="34"/>
    </row>
    <row r="172" ht="12.75">
      <c r="A172" s="34"/>
    </row>
    <row r="173" ht="12.75">
      <c r="A173" s="34"/>
    </row>
    <row r="174" ht="12.75">
      <c r="A174" s="34"/>
    </row>
    <row r="175" ht="12.75">
      <c r="A175" s="34"/>
    </row>
    <row r="176" ht="12.75">
      <c r="A176" s="34"/>
    </row>
    <row r="177" ht="12.75">
      <c r="A177" s="34"/>
    </row>
    <row r="178" ht="12.75">
      <c r="A178" s="34"/>
    </row>
    <row r="179" ht="12.75">
      <c r="A179" s="34"/>
    </row>
    <row r="180" ht="12.75">
      <c r="A180" s="34"/>
    </row>
    <row r="181" ht="12.75">
      <c r="A181" s="34"/>
    </row>
    <row r="182" ht="12.75">
      <c r="A182" s="34"/>
    </row>
    <row r="183" ht="12.75">
      <c r="A183" s="34"/>
    </row>
    <row r="184" ht="12.75">
      <c r="A184" s="34"/>
    </row>
    <row r="185" ht="12.75">
      <c r="A185" s="34"/>
    </row>
    <row r="186" ht="12.75">
      <c r="A186" s="34"/>
    </row>
    <row r="187" ht="12.75">
      <c r="A187" s="34"/>
    </row>
    <row r="188" ht="12.75">
      <c r="A188" s="34"/>
    </row>
    <row r="189" ht="12.75">
      <c r="A189" s="34"/>
    </row>
    <row r="190" ht="12.75">
      <c r="A190" s="34"/>
    </row>
    <row r="191" ht="12.75">
      <c r="A191" s="34"/>
    </row>
    <row r="192" ht="12.75">
      <c r="A192" s="34"/>
    </row>
    <row r="193" ht="12.75">
      <c r="A193" s="34"/>
    </row>
    <row r="194" ht="12.75">
      <c r="A194" s="34"/>
    </row>
    <row r="195" ht="12.75">
      <c r="A195" s="34"/>
    </row>
    <row r="196" ht="12.75">
      <c r="A196" s="34"/>
    </row>
    <row r="197" ht="12.75">
      <c r="A197" s="34"/>
    </row>
    <row r="198" ht="12.75">
      <c r="A198" s="34"/>
    </row>
    <row r="199" ht="12.75">
      <c r="A199" s="34"/>
    </row>
    <row r="200" ht="12.75">
      <c r="A200" s="34"/>
    </row>
    <row r="201" ht="12.75">
      <c r="A201" s="34"/>
    </row>
    <row r="202" ht="12.75">
      <c r="A202" s="34"/>
    </row>
    <row r="203" ht="12.75">
      <c r="A203" s="34"/>
    </row>
    <row r="204" ht="12.75">
      <c r="A204" s="34"/>
    </row>
    <row r="205" ht="12.75">
      <c r="A205" s="34"/>
    </row>
    <row r="206" ht="12.75">
      <c r="A206" s="34"/>
    </row>
    <row r="207" ht="12.75">
      <c r="A207" s="34"/>
    </row>
    <row r="208" ht="12.75">
      <c r="A208" s="34"/>
    </row>
    <row r="209" ht="12.75">
      <c r="A209" s="34"/>
    </row>
    <row r="210" ht="12.75">
      <c r="A210" s="34"/>
    </row>
    <row r="211" ht="12.75">
      <c r="A211" s="34"/>
    </row>
    <row r="212" ht="12.75">
      <c r="A212" s="34"/>
    </row>
    <row r="213" ht="12.75">
      <c r="A213" s="34"/>
    </row>
    <row r="214" ht="12.75">
      <c r="A214" s="34"/>
    </row>
    <row r="215" ht="12.75">
      <c r="A215" s="34"/>
    </row>
    <row r="216" ht="12.75">
      <c r="A216" s="34"/>
    </row>
    <row r="217" ht="12.75">
      <c r="A217" s="34"/>
    </row>
    <row r="218" ht="12.75">
      <c r="A218" s="34"/>
    </row>
    <row r="219" ht="12.75">
      <c r="A219" s="34"/>
    </row>
    <row r="220" ht="12.75">
      <c r="A220" s="34"/>
    </row>
    <row r="221" ht="12.75">
      <c r="A221" s="34"/>
    </row>
    <row r="222" ht="12.75">
      <c r="A222" s="34"/>
    </row>
    <row r="223" ht="12.75">
      <c r="A223" s="34"/>
    </row>
    <row r="224" ht="12.75">
      <c r="A224" s="34"/>
    </row>
    <row r="225" ht="12.75">
      <c r="A225" s="34"/>
    </row>
    <row r="226" ht="12.75">
      <c r="A226" s="34"/>
    </row>
    <row r="227" ht="12.75">
      <c r="A227" s="34"/>
    </row>
    <row r="228" ht="12.75">
      <c r="A228" s="34"/>
    </row>
    <row r="229" ht="12.75">
      <c r="A229" s="34"/>
    </row>
    <row r="230" ht="12.75">
      <c r="A230" s="34"/>
    </row>
    <row r="231" ht="12.75">
      <c r="A231" s="34"/>
    </row>
    <row r="232" ht="12.75">
      <c r="A232" s="34"/>
    </row>
    <row r="233" ht="12.75">
      <c r="A233" s="34"/>
    </row>
    <row r="234" ht="12.75">
      <c r="A234" s="34"/>
    </row>
    <row r="235" ht="12.75">
      <c r="A235" s="34"/>
    </row>
    <row r="236" ht="12.75">
      <c r="A236" s="34"/>
    </row>
    <row r="237" ht="12.75">
      <c r="A237" s="34"/>
    </row>
    <row r="238" ht="12.75">
      <c r="A238" s="34"/>
    </row>
    <row r="239" ht="12.75">
      <c r="A239" s="34"/>
    </row>
    <row r="240" ht="12.75">
      <c r="A240" s="34"/>
    </row>
    <row r="241" ht="12.75">
      <c r="A241" s="34"/>
    </row>
    <row r="242" ht="12.75">
      <c r="A242" s="34"/>
    </row>
    <row r="243" ht="12.75">
      <c r="A243" s="34"/>
    </row>
    <row r="244" ht="12.75">
      <c r="A244" s="34"/>
    </row>
    <row r="245" ht="12.75">
      <c r="A245" s="34"/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272" ht="12.75">
      <c r="A272" s="22"/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1" ht="12.75">
      <c r="A281" s="22"/>
    </row>
    <row r="282" ht="12.75">
      <c r="A282" s="22"/>
    </row>
    <row r="283" ht="12.75">
      <c r="A283" s="22"/>
    </row>
    <row r="284" ht="12.75">
      <c r="A284" s="22"/>
    </row>
    <row r="285" ht="12.75">
      <c r="A285" s="22"/>
    </row>
    <row r="286" ht="12.75">
      <c r="A286" s="22"/>
    </row>
    <row r="287" ht="12.75">
      <c r="A287" s="22"/>
    </row>
    <row r="288" ht="12.75">
      <c r="A288" s="22"/>
    </row>
    <row r="289" ht="12.75">
      <c r="A289" s="22"/>
    </row>
    <row r="290" ht="12.75">
      <c r="A290" s="22"/>
    </row>
    <row r="291" ht="12.75">
      <c r="A291" s="22"/>
    </row>
    <row r="292" ht="12.75">
      <c r="A292" s="22"/>
    </row>
  </sheetData>
  <mergeCells count="6">
    <mergeCell ref="A3:A4"/>
    <mergeCell ref="B3:B4"/>
    <mergeCell ref="A2:V2"/>
    <mergeCell ref="C3:F3"/>
    <mergeCell ref="G3:J3"/>
    <mergeCell ref="K3:M3"/>
  </mergeCells>
  <printOptions/>
  <pageMargins left="0.75" right="0.75" top="1" bottom="1" header="0.5" footer="0.5"/>
  <pageSetup horizontalDpi="600" verticalDpi="600" orientation="landscape" paperSize="9" r:id="rId1"/>
  <ignoredErrors>
    <ignoredError sqref="D159:F1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ПТО</cp:lastModifiedBy>
  <cp:lastPrinted>2014-02-25T03:33:30Z</cp:lastPrinted>
  <dcterms:created xsi:type="dcterms:W3CDTF">2007-11-19T14:06:36Z</dcterms:created>
  <dcterms:modified xsi:type="dcterms:W3CDTF">2015-03-11T05:17:21Z</dcterms:modified>
  <cp:category/>
  <cp:version/>
  <cp:contentType/>
  <cp:contentStatus/>
</cp:coreProperties>
</file>